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66425D72-F8E2-4CEC-8ED7-57FBF2C92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341" i="1"/>
  <c r="C192" i="1" l="1"/>
  <c r="C315" i="1"/>
  <c r="C182" i="1"/>
  <c r="C24" i="1"/>
  <c r="C20" i="1" s="1"/>
  <c r="B11" i="1" l="1"/>
  <c r="B4" i="1"/>
  <c r="C335" i="1"/>
  <c r="B17" i="1" l="1"/>
  <c r="C4" i="1"/>
  <c r="C171" i="1"/>
  <c r="C320" i="1" l="1"/>
  <c r="C11" i="1"/>
  <c r="C17" i="1" l="1"/>
  <c r="C359" i="1" l="1"/>
  <c r="C355" i="1"/>
  <c r="C332" i="1" l="1"/>
  <c r="C326" i="1" l="1"/>
  <c r="C175" i="1" l="1"/>
  <c r="C50" i="1" s="1"/>
  <c r="C323" i="1" l="1"/>
  <c r="C189" i="1" s="1"/>
  <c r="C357" i="1" l="1"/>
  <c r="C358" i="1" l="1"/>
</calcChain>
</file>

<file path=xl/sharedStrings.xml><?xml version="1.0" encoding="utf-8"?>
<sst xmlns="http://schemas.openxmlformats.org/spreadsheetml/2006/main" count="369" uniqueCount="317">
  <si>
    <t>Оплачено тыс.руб.</t>
  </si>
  <si>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</si>
  <si>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</si>
  <si>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</si>
  <si>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</si>
  <si>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</si>
  <si>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</si>
  <si>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</si>
  <si>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</si>
  <si>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</si>
  <si>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</si>
  <si>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</si>
  <si>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</si>
  <si>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</si>
  <si>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</si>
  <si>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</si>
  <si>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</si>
  <si>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</si>
  <si>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</si>
  <si>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</si>
  <si>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</si>
  <si>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</si>
  <si>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</si>
  <si>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</si>
  <si>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</si>
  <si>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</si>
  <si>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</si>
  <si>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</si>
  <si>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</si>
  <si>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</si>
  <si>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</si>
  <si>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</si>
  <si>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</si>
  <si>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</si>
  <si>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</si>
  <si>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</si>
  <si>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</si>
  <si>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</si>
  <si>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</si>
  <si>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</si>
  <si>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</si>
  <si>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</si>
  <si>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</si>
  <si>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</si>
  <si>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</si>
  <si>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</si>
  <si>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</si>
  <si>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Утилизация люминесцентных ламп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</si>
  <si>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</si>
  <si>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</si>
  <si>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</si>
  <si>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</si>
  <si>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Заработная плата АУП</t>
  </si>
  <si>
    <t xml:space="preserve">    Прочие расходы</t>
  </si>
  <si>
    <t xml:space="preserve">            Сопровождение интернет ресурса</t>
  </si>
  <si>
    <t xml:space="preserve">    Расходы административно-хоз. персонала</t>
  </si>
  <si>
    <t xml:space="preserve">            Канцелярские расходы</t>
  </si>
  <si>
    <t xml:space="preserve">            Настройка программного обеспечения</t>
  </si>
  <si>
    <t xml:space="preserve">            Юридические услуги</t>
  </si>
  <si>
    <t xml:space="preserve">            Аренда помещений</t>
  </si>
  <si>
    <t>Директор</t>
  </si>
  <si>
    <t>Бабынина Л.С.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</si>
  <si>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</si>
  <si>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</si>
  <si>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</si>
  <si>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</si>
  <si>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</si>
  <si>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</si>
  <si>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 xml:space="preserve">            "Система ГАРАНТ"</t>
  </si>
  <si>
    <t>Полив зеленых насаждений</t>
  </si>
  <si>
    <t>Утилицация природных отходов</t>
  </si>
  <si>
    <t xml:space="preserve">            Почтовые расходы</t>
  </si>
  <si>
    <t>Остаток денежных средств на 01.01.2022 года</t>
  </si>
  <si>
    <t>Проверка контуров заземления и сопротивления изоляции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</si>
  <si>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</si>
  <si>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</si>
  <si>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</si>
  <si>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</si>
  <si>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</si>
  <si>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</si>
  <si>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</si>
  <si>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</si>
  <si>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</si>
  <si>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</si>
  <si>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</si>
  <si>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 xml:space="preserve">          Амортизация</t>
  </si>
  <si>
    <t xml:space="preserve">           Аренда автомобиля</t>
  </si>
  <si>
    <t xml:space="preserve">            Услуги связи и интернет</t>
  </si>
  <si>
    <t xml:space="preserve">            Информационные услуги поддержка 1с</t>
  </si>
  <si>
    <t xml:space="preserve">            Сдача электронной отчетности</t>
  </si>
  <si>
    <t xml:space="preserve">            Ремонт и обслуживание оргтех</t>
  </si>
  <si>
    <t xml:space="preserve">           Офисное оборудование</t>
  </si>
  <si>
    <t>2.1. Госпошлина, пеня</t>
  </si>
  <si>
    <t>Пена монтажная
Склад материалов
Поступление товаров и услуг УЭР00000260 от 22.04.2022 12:00:03</t>
  </si>
  <si>
    <t>2.8. Техническое обслуживание ОДПУТЭ</t>
  </si>
  <si>
    <t xml:space="preserve">1.2. Электроэнергия ОДН </t>
  </si>
  <si>
    <t xml:space="preserve">Ремонт </t>
  </si>
  <si>
    <t>Пеня</t>
  </si>
  <si>
    <t xml:space="preserve">            Обучение сотрудников</t>
  </si>
  <si>
    <t xml:space="preserve">           Размещение объявления</t>
  </si>
  <si>
    <t xml:space="preserve">           Хоз. расходы</t>
  </si>
  <si>
    <t xml:space="preserve">            ГСМ</t>
  </si>
  <si>
    <t>Годовая отчетность о расходовании полученных денежных средств по многоквартирному дому № 6 по улице Садовая за 2022 год</t>
  </si>
  <si>
    <t>1.2.2. Электроэнергия паркинг</t>
  </si>
  <si>
    <t>Кисть ракля 3х10 см
Склад материалов
Поступление товаров и услуг УЭР00000258 от 22.04.2022 12:00:01</t>
  </si>
  <si>
    <t>Уайт - спирит 0,5 л
Склад материалов
Поступление товаров и услуг УЭР00000258 от 22.04.2022 12:00:01</t>
  </si>
  <si>
    <t>Эмаль ПФ 115 серая
Склад материалов
Поступление товаров и услуг УЭР00000260 от 22.04.2022 12:00:03</t>
  </si>
  <si>
    <t>Кисть плоская стандарт 50мм
Склад материалов
Поступление товаров и услуг УЭР00000260 от 22.04.2022 12:00:03</t>
  </si>
  <si>
    <t>Упор "козья нога"
Основной склад
Поступление товаров и услуг УЭР00000584 от 28.07.2022 17:17:56</t>
  </si>
  <si>
    <t>Колено ППР 90*20
Основной склад
Авансовый отчет УЭР00000033 от 05.10.2022 10:56:11</t>
  </si>
  <si>
    <t>Муфта ППР 20*1/2  с мет. резьбой нар.
Основной склад
Авансовый отчет УЭР00000033 от 05.10.2022 10:56:11</t>
  </si>
  <si>
    <t>Тройник Д 20 
Основной склад
Авансовый отчет УЭР00000033 от 05.10.2022 10:56:11</t>
  </si>
  <si>
    <t>Труба ППР арм волокн. 20х 2,8
Основной склад
Авансовый отчет УЭР00000033 от 05.10.2022 10:56:11</t>
  </si>
  <si>
    <t>Подоконник ПВХ 100 мм белый
Основной склад
Авансовый отчет УЭР00000033 от 05.10.2022 10:56:11</t>
  </si>
  <si>
    <t>Пена монтажная
Основной склад
Авансовый отчет УЭР00000033 от 05.10.2022 10:56:11</t>
  </si>
  <si>
    <t>Профиль рамный 25ммх6м
Основной склад
Авансовый отчет УЭР00000033 от 05.10.2022 10:56:11</t>
  </si>
  <si>
    <t>Цемент 50кг
Основной склад
Авансовый отчет УЭР00000033 от 05.10.2022 10:56:11</t>
  </si>
  <si>
    <t>Сэндвич панель ПВХ
Основной склад
Авансовый отчет УЭР00000033 от 05.10.2022 10:56:11</t>
  </si>
  <si>
    <t>Клей Строительный
Основной склад
Авансовый отчет УЭР00000033 от 05.10.2022 10:56:11</t>
  </si>
  <si>
    <t>Колено ППР 90*20
Основной склад
Авансовый отчет УЭР00000038 от 31.10.2022 13:23:25</t>
  </si>
  <si>
    <t>Муфта ППР 20 
Основной склад
Авансовый отчет УЭР00000038 от 31.10.2022 13:23:25</t>
  </si>
  <si>
    <t>Муфта ППР 20*1/2  с мет. резьбой нар.
Основной склад
Авансовый отчет УЭР00000038 от 31.10.2022 13:23:25</t>
  </si>
  <si>
    <t>Тройник Д 20 
Основной склад
Авансовый отчет УЭР00000038 от 31.10.2022 13:23:25</t>
  </si>
  <si>
    <t>Труба ППР арм волокн. 20х 2,8
Основной склад
Авансовый отчет УЭР00000038 от 31.10.2022 13:23:25</t>
  </si>
  <si>
    <t>Краска фасадная  белая
Склад материалов
Поступление товаров и услуг УЭР00000258 от 22.04.2022 12:00:01</t>
  </si>
  <si>
    <t>Краска фасадная  белая
Склад материалов
Поступление товаров и услуг УЭР00000260 от 22.04.2022 12:00:03</t>
  </si>
  <si>
    <t>Маноментр МТ-100/МТ-ЗИ
Основной склад
Поступление товаров и услуг УЭР00000565 от 19.07.2022 9:00:00</t>
  </si>
  <si>
    <t>Сгон  15
Основной склад
Поступление товаров и услуг УЭР00000565 от 19.07.2022 9:00:00</t>
  </si>
  <si>
    <t>Муфта 15
Основной склад
Поступление товаров и услуг УЭР00000565 от 19.07.2022 9:00:00</t>
  </si>
  <si>
    <t>Футорка металлическая
Основной склад
Поступление товаров и услуг УЭР00000565 от 19.07.2022 9:00:00</t>
  </si>
  <si>
    <t>Кран  шар. вн.-нар. 1/2"с баб.
Основной склад
Поступление товаров и услуг УЭР00000565 от 19.07.2022 9:00:00</t>
  </si>
  <si>
    <t>Переходник
Основной склад
Поступление товаров и услуг УЭР00000565 от 19.07.2022 9:00:00</t>
  </si>
  <si>
    <t>Хомут червячный 32*50
Основной склад
Поступление товаров и услуг УЭР00000565 от 19.07.2022 9:00:00</t>
  </si>
  <si>
    <t>Рукав резиновый для газовой сварки и резки металлов
Основной склад
Поступление товаров и услуг УЭР00000567 от 18.07.2022 17:15:02</t>
  </si>
  <si>
    <t>Хомут
Основной склад
Поступление товаров и услуг УЭР00000567 от 18.07.2022 17:15:02</t>
  </si>
  <si>
    <t>Гибкая вставка ф/ф Ду 100 Ру-16
Склад материалов
Авансовый отчет УЭР00000001 от 25.01.2022 13:03:11</t>
  </si>
  <si>
    <t>Лампа LED 07Вт
Склад материалов
Авансовый отчет УЭР00000002 от 31.01.2022 14:27:02</t>
  </si>
  <si>
    <t>Болты крепления
Склад материалов
Поступление товаров и услуг УЭР00000180 от 25.03.2022 19:54:33</t>
  </si>
  <si>
    <t>Бочата лат.ник 1/2
Склад материалов
Поступление товаров и услуг УЭР00000180 от 25.03.2022 19:54:33</t>
  </si>
  <si>
    <t>Затвор 80 поворот дисковый
Склад материалов
Поступление товаров и услуг УЭР00000180 от 25.03.2022 19:54:33</t>
  </si>
  <si>
    <t>Колено канал 50*45
Склад материалов
Поступление товаров и услуг УЭР00000180 от 25.03.2022 19:54:33</t>
  </si>
  <si>
    <t>Крепление 1/2 с резинкой
Склад материалов
Поступление товаров и услуг УЭР00000180 от 25.03.2022 19:54:33</t>
  </si>
  <si>
    <t>Подводка для смесителя
Склад материалов
Поступление товаров и услуг УЭР00000180 от 25.03.2022 19:54:33</t>
  </si>
  <si>
    <t>Прокладка паронит 80
Склад материалов
Поступление товаров и услуг УЭР00000180 от 25.03.2022 19:54:33</t>
  </si>
  <si>
    <t>Редукция канализационная
Склад материалов
Поступление товаров и услуг УЭР00000180 от 25.03.2022 19:54:33</t>
  </si>
  <si>
    <t>смеситель кух.
Склад материалов
Поступление товаров и услуг УЭР00000180 от 25.03.2022 19:54:33</t>
  </si>
  <si>
    <t>Сифон Ани 1 1/2*40
Склад материалов
Поступление товаров и услуг УЭР00000180 от 25.03.2022 19:54:33</t>
  </si>
  <si>
    <t>Труба канал. 50 х0,5 м
Склад материалов
Поступление товаров и услуг УЭР00000180 от 25.03.2022 19:54:33</t>
  </si>
  <si>
    <t>Зажим винтовой 12 пар
Склад материалов
Поступление товаров и услуг УЭР00000183 от 28.03.2022 22:22:02</t>
  </si>
  <si>
    <t>Изолента пвх синяя
Склад материалов
Поступление товаров и услуг УЭР00000183 от 28.03.2022 22:22:02</t>
  </si>
  <si>
    <t>Наконечник гильза с изолир. фланцем
Склад материалов
Поступление товаров и услуг УЭР00000183 от 28.03.2022 22:22:02</t>
  </si>
  <si>
    <t>Кабель  силовой ВВГп 3м.*1,5 
Склад материалов
Поступление товаров и услуг УЭР00000182 от 29.03.2022 17:22:02</t>
  </si>
  <si>
    <t>труба гофр. д.16 с зондом
Склад материалов
Поступление товаров и услуг УЭР00000182 от 29.03.2022 17:22:02</t>
  </si>
  <si>
    <t>Крепеж-клипса для трубы 16 мм
Склад материалов
Поступление товаров и услуг УЭР00000182 от 29.03.2022 17:22:02</t>
  </si>
  <si>
    <t>Фотореле
Склад материалов
Поступление товаров и услуг УЭР00000221 от 07.04.2022 18:54:52</t>
  </si>
  <si>
    <t>Лампа свеча  7Вт
Склад материалов
Поступление товаров и услуг УЭР00000183 от 28.03.2022 22:22:02</t>
  </si>
  <si>
    <t>Уплотнитель
Склад материалов
Поступление товаров и услуг УЭР00000392 от 24.05.2022 12:00:01</t>
  </si>
  <si>
    <t>Лампа LED 07Вт
Склад материалов
Поступление товаров и услуг УЭР00000339 от 27.05.2022 16:43:28</t>
  </si>
  <si>
    <t>Корпус замка 
Склад материалов
Поступление товаров и услуг УЭР00000408 от 17.06.2022 10:39:20</t>
  </si>
  <si>
    <t>Патрон Е27 керамический
Склад материалов
Поступление товаров и услуг УЭР00000339 от 27.05.2022 16:43:28</t>
  </si>
  <si>
    <t>Клапан обратный чугунный
Основной склад
Поступление товаров и услуг УЭР00000551 от 21.07.2022 17:40:27</t>
  </si>
  <si>
    <t>Затвор дисковый
Основной склад
Поступление товаров и услуг УЭР00000551 от 21.07.2022 17:40:27</t>
  </si>
  <si>
    <t>Прокладка паронитовая 65
Основной склад
Поступление товаров и услуг УЭР00000551 от 21.07.2022 17:40:27</t>
  </si>
  <si>
    <t>Сальниковая набивка
Основной склад
Авансовый отчет УЭР00000026 от 29.07.2022 9:41:27</t>
  </si>
  <si>
    <t>Болт  18*80
Основной склад
Поступление товаров и услуг УЭР00000713 от 20.09.2022 0:00:07</t>
  </si>
  <si>
    <t>Болт  18*80
Основной склад
Поступление товаров и услуг УЭР00000714 от 20.09.2022 0:00:08</t>
  </si>
  <si>
    <t>Гайка М-18
Основной склад
Поступление товаров и услуг УЭР00000713 от 20.09.2022 0:00:07</t>
  </si>
  <si>
    <t>Болт  18*100
Основной склад
Поступление товаров и услуг УЭР00000713 от 20.09.2022 0:00:07</t>
  </si>
  <si>
    <t>Ключ комбинированный 27мм
Основной склад
Поступление товаров и услуг УЭР00000713 от 20.09.2022 0:00:07</t>
  </si>
  <si>
    <t>Ключ рожковый 27*30
Основной склад
Поступление товаров и услуг УЭР00000713 от 20.09.2022 0:00:07</t>
  </si>
  <si>
    <t>Круг отрез. по металлу ф125*1,6*22
Основной склад
Поступление товаров и услуг УЭР00000713 от 20.09.2022 0:00:07</t>
  </si>
  <si>
    <t>Кран шаровой  Ду 100
Основной склад
Поступление товаров и услуг УЭР00000717 от 19.09.2022 18:13:15</t>
  </si>
  <si>
    <t>Прокладка паронит ДУ100
Основной склад
Поступление товаров и услуг УЭР00000717 от 19.09.2022 18:13:15</t>
  </si>
  <si>
    <t>Тройник редуцированный 20*20*25
Основной склад
Поступление товаров и услуг УЭР00000772 от 03.10.2022 12:00:15</t>
  </si>
  <si>
    <t>Ключ для радиатора ал.
Основной склад
Поступление товаров и услуг УЭР00000772 от 03.10.2022 12:00:15</t>
  </si>
  <si>
    <t>Унитаз/компакт САНИТА
Основной склад
Поступление товаров и услуг УЭР00000772 от 03.10.2022 12:00:15</t>
  </si>
  <si>
    <t>Подводка для воды
Основной склад
Поступление товаров и услуг УЭР00000772 от 03.10.2022 12:00:15</t>
  </si>
  <si>
    <t>Гибкий удлиннитель для унитаза
Основной склад
Поступление товаров и услуг УЭР00000772 от 03.10.2022 12:00:15</t>
  </si>
  <si>
    <t>Герметик силиконовый 
Основной склад
Поступление товаров и услуг УЭР00000772 от 03.10.2022 12:00:15</t>
  </si>
  <si>
    <t>Труба ЭСВ 89*3.5
Основной склад
Поступление товаров и услуг УЭР00000813 от 06.10.2022 12:00:14</t>
  </si>
  <si>
    <t>Отвод 133*3,5 безшовный
Основной склад
Поступление товаров и услуг УЭР00000831 от 11.10.2022 16:38:46</t>
  </si>
  <si>
    <t>Паронит
Основной склад
Поступление товаров и услуг УЭР00000831 от 11.10.2022 16:38:46</t>
  </si>
  <si>
    <t>Труба арм.стекловолок
Основной склад
Поступление товаров и услуг УЭР00000832 от 06.10.2022 12:00:15</t>
  </si>
  <si>
    <t>Тройник перех. 40*25*40
Основной склад
Поступление товаров и услуг УЭР00000832 от 06.10.2022 12:00:15</t>
  </si>
  <si>
    <t>Муфта комбин. пп D25
Основной склад
Поступление товаров и услуг УЭР00000832 от 06.10.2022 12:00:15</t>
  </si>
  <si>
    <t>Отвод 159*4 
Основной склад
Поступление товаров и услуг УЭР00000832 от 06.10.2022 12:00:15</t>
  </si>
  <si>
    <t>Отвод 89*4 безшовный
Основной склад
Поступление товаров и услуг УЭР00000832 от 06.10.2022 12:00:15</t>
  </si>
  <si>
    <t>Труба арм.стекловолок
Основной склад
Поступление товаров и услуг УЭР00000831 от 11.10.2022 16:38:46</t>
  </si>
  <si>
    <t>Соединитель
Основной склад
Поступление товаров и услуг УЭР00000832 от 06.10.2022 12:00:15</t>
  </si>
  <si>
    <t>Муфта комбин. пп D40
Основной склад
Поступление товаров и услуг УЭР00000832 от 06.10.2022 12:00:15</t>
  </si>
  <si>
    <t>Резьба ф 32
Основной склад
Поступление товаров и услуг УЭР00000832 от 06.10.2022 12:00:15</t>
  </si>
  <si>
    <t>Тройник перех. 40*25*40
Основной склад
Поступление товаров и услуг УЭР00000831 от 11.10.2022 16:38:46</t>
  </si>
  <si>
    <t>Труба арм.алюмин. D25 2м.
Основной склад
Поступление товаров и услуг УЭР00000832 от 06.10.2022 12:00:15</t>
  </si>
  <si>
    <t>Муфта  переходная вн/вн
Основной склад
Поступление товаров и услуг УЭР00000832 от 06.10.2022 12:00:15</t>
  </si>
  <si>
    <t>Угольник Д 25
Основной склад
Поступление товаров и услуг УЭР00000832 от 06.10.2022 12:00:15</t>
  </si>
  <si>
    <t>Угольник пп 400
Основной склад
Поступление товаров и услуг УЭР00000832 от 06.10.2022 12:00:15</t>
  </si>
  <si>
    <t>Муфта 40
Основной склад
Поступление товаров и услуг УЭР00000832 от 06.10.2022 12:00:15</t>
  </si>
  <si>
    <t>Кран шаровой  Ду 20
Основной склад
Поступление товаров и услуг УЭР00000832 от 06.10.2022 12:00:15</t>
  </si>
  <si>
    <t>Муфта  переход ник.лат 3/4*1/2
Основной склад
Поступление товаров и услуг УЭР00000832 от 06.10.2022 12:00:15</t>
  </si>
  <si>
    <t>Муфта 20
Основной склад
Поступление товаров и услуг УЭР00000832 от 06.10.2022 12:00:15</t>
  </si>
  <si>
    <t>Муфта комбин. пп D25
Основной склад
Поступление товаров и услуг УЭР00000831 от 11.10.2022 16:38:46</t>
  </si>
  <si>
    <t>Муфта ППР 25*1/2  с мет. резьбой нар.
Основной склад
Поступление товаров и услуг УЭР00000832 от 06.10.2022 12:00:15</t>
  </si>
  <si>
    <t>Прокладка резиновая 3/4
Основной склад
Поступление товаров и услуг УЭР00000832 от 06.10.2022 12:00:15</t>
  </si>
  <si>
    <t>Отвод 110*45 наружный 
Основной склад
Поступление товаров и услуг УЭР00000832 от 06.10.2022 12:00:15</t>
  </si>
  <si>
    <t>Труба 133*6мм
Основной склад
Поступление товаров и услуг УЭР00000802 от 12.10.2022 16:25:16</t>
  </si>
  <si>
    <t>Паста герметизирующая 250гр.
Основной склад
Поступление товаров и услуг УЭР00000587 от 13.10.2022 0:00:00</t>
  </si>
  <si>
    <t>Лен сантехнический
Основной склад
Поступление товаров и услуг УЭР00000587 от 13.10.2022 0:00:00</t>
  </si>
  <si>
    <t>Прокладки  1 паронит
Основной склад
Поступление товаров и услуг УЭР00000587 от 13.10.2022 0:00:00</t>
  </si>
  <si>
    <t>Прокладка паронитовая 1/2
Основной склад
Поступление товаров и услуг УЭР00000587 от 13.10.2022 0:00:00</t>
  </si>
  <si>
    <t>Прокладка паронитовая 3/4
Основной склад
Поступление товаров и услуг УЭР00000587 от 13.10.2022 0:00:00</t>
  </si>
  <si>
    <t>Прокладка резиновая 1
Основной склад
Поступление товаров и услуг УЭР00000587 от 13.10.2022 0:00:00</t>
  </si>
  <si>
    <t>Прокладка резиновая 1/2
Основной склад
Поступление товаров и услуг УЭР00000587 от 13.10.2022 0:00:00</t>
  </si>
  <si>
    <t>Прокладка резиновая 3/4
Основной склад
Поступление товаров и услуг УЭР00000587 от 13.10.2022 0:00:00</t>
  </si>
  <si>
    <t>Отвод д32
Основной склад
Поступление товаров и услуг УЭР00000839 от 17.10.2022 13:00:02</t>
  </si>
  <si>
    <t>Муфта  пп 032
Основной склад
Поступление товаров и услуг УЭР00000839 от 17.10.2022 13:00:02</t>
  </si>
  <si>
    <t>Контрагайка 32
Основной склад
Поступление товаров и услуг УЭР00000839 от 17.10.2022 13:00:02</t>
  </si>
  <si>
    <t>Резьба ф 32
Основной склад
Поступление товаров и услуг УЭР00000839 от 17.10.2022 13:00:02</t>
  </si>
  <si>
    <t>Сгон  20
Основной склад
Поступление товаров и услуг УЭР00000839 от 17.10.2022 13:00:02</t>
  </si>
  <si>
    <t>Фильтр магнитный фланцевый
Основной склад
Поступление товаров и услуг УЭР00000839 от 17.10.2022 13:00:02</t>
  </si>
  <si>
    <t>Резьба ф 20
Основной склад
Поступление товаров и услуг УЭР00000839 от 17.10.2022 13:00:02</t>
  </si>
  <si>
    <t>Кран шаровой  Ду 20
Основной склад
Поступление товаров и услуг УЭР00000839 от 17.10.2022 13:00:02</t>
  </si>
  <si>
    <t>Кран шаровой  Ду 25
Основной склад
Поступление товаров и услуг УЭР00000839 от 17.10.2022 13:00:02</t>
  </si>
  <si>
    <t>Лампа  7Вт
Основной склад
Поступление товаров и услуг УЭР00000669 от 14.09.2022 15:00:01</t>
  </si>
  <si>
    <t>Патрон Е27 керамический
Основной склад
Поступление товаров и услуг УЭР00000836 от 18.10.2022 12:00:09</t>
  </si>
  <si>
    <t>Клапан обратный чугунный
Основной склад
Поступление товаров и услуг УЭР00000938 от 03.11.2022 15:16:34</t>
  </si>
  <si>
    <t>Лампа LED 11Вт
Основной склад
Поступление товаров и услуг УЭР00001018 от 13.12.2022 12:00:13</t>
  </si>
  <si>
    <t>Выключатель 1кл.
Основной склад
Поступление товаров и услуг УЭР00001018 от 13.12.2022 12:00:13</t>
  </si>
  <si>
    <t>Отвод д90 ст крутоизогнутый
Основной склад
Поступление товаров и услуг УЭР00001002 от 27.12.2022 11:07:06</t>
  </si>
  <si>
    <t>Кислород (газообразный)
Основной склад
Поступление товаров и услуг УЭР00000812 от 06.10.2022 12:00:12</t>
  </si>
  <si>
    <t>Карбид кальция
Основной склад
Поступление товаров и услуг УЭР00000838 от 20.10.2022 17:17:44</t>
  </si>
  <si>
    <t>Смазка жидкий ключ Аэрозоль 400 мл
Склад материалов
Авансовый отчет УЭР00000007 от 09.03.2022 9:00:00</t>
  </si>
  <si>
    <t>кран шар. со сгоном
Склад материалов
Авансовый отчет УЭР00000008 от 21.03.2022 15:03:35</t>
  </si>
  <si>
    <t>Насос Дренажник
Склад материалов
Поступление товаров и услуг УЭР00000204 от 01.04.2022 16:53:10</t>
  </si>
  <si>
    <t>Опрессовка системы отопления и горячего водоснабжения нежилых помещений</t>
  </si>
  <si>
    <t xml:space="preserve">Техническое освидетельствование и поверка ОДПУТЭ
</t>
  </si>
  <si>
    <t>Сервисное обслуживание СКУД</t>
  </si>
  <si>
    <t xml:space="preserve">Обслуживание домофонов </t>
  </si>
  <si>
    <t xml:space="preserve">Ремонт домофона </t>
  </si>
  <si>
    <t>Остаток денежных средств на 01.01.2023 года</t>
  </si>
  <si>
    <t>Белизна 5 л.
Склад материалов
Поступление товаров и услуг УЭР00000032 от 25.01.2022 16:00:01</t>
  </si>
  <si>
    <t>Средство для мытья пола Лайма 5л
Склад материалов
Поступление товаров и услуг УЭР00000569 от 22.10.2021 15:49:22</t>
  </si>
  <si>
    <t>чистящее средство  Пемолюкс
Склад материалов
Поступление товаров и услуг УЭР00000569 от 22.10.2021 15:49:22</t>
  </si>
  <si>
    <t>Мешки для мусора 20л.
Склад материалов
Поступление товаров и услуг УЭР00000032 от 25.01.2022 16:00:01</t>
  </si>
  <si>
    <t>мыло туалетное 
Склад материалов
Поступление товаров и услуг УЭР00000032 от 25.01.2022 16:00:01</t>
  </si>
  <si>
    <t>Бумага туалетная
Склад материалов
Поступление товаров и услуг УЭР00000032 от 25.01.2022 16:00:01</t>
  </si>
  <si>
    <t>Перчатки нитриловые
Склад материалов
Поступление товаров и услуг УЭР00000032 от 25.01.2022 16:00:01</t>
  </si>
  <si>
    <t>Тряпка для пола Лайма 80*100
Склад материалов
Поступление товаров и услуг УЭР00000032 от 25.01.2022 16:00:01</t>
  </si>
  <si>
    <t>чистящее средство Чистин
Склад материалов
Поступление товаров и услуг УЭР00000032 от 25.01.2022 16:00:01</t>
  </si>
  <si>
    <t>Салфетки микрофибра 40*40
Склад материалов
Поступление товаров и услуг УЭР00000032 от 25.01.2022 16:00:01</t>
  </si>
  <si>
    <t>Перчатки трикотажные хб с ПВХ
Склад материалов
Поступление товаров и услуг УЭР00000032 от 25.01.2022 16:00:01</t>
  </si>
  <si>
    <t>стиральный порошок
Склад материалов
Поступление товаров и услуг УЭР00000032 от 25.01.2022 16:00:01</t>
  </si>
  <si>
    <t>чистящее средство  Пемолюкс
Склад материалов
Поступление товаров и услуг УЭР00000032 от 25.01.2022 16:00:01</t>
  </si>
  <si>
    <t>Перчатки резиновые с хб напылением
Склад материалов
Поступление товаров и услуг УЭР00000569 от 22.10.2021 15:49:22</t>
  </si>
  <si>
    <t>Соль пищевая затаренная в мешках по 50кг
Склад материалов
Поступление товаров и услуг УЭР00000006 от 10.01.2022 16:55:03</t>
  </si>
  <si>
    <t>Концентрат минеральный "Галит" антислеж.
Склад материалов
Поступление товаров и услуг УЭР00000030 от 25.01.2022 15:23:42</t>
  </si>
  <si>
    <t>мешки для мусора 60л
Склад материалов
Поступление товаров и услуг УЭР00000569 от 22.10.2021 15:49:22</t>
  </si>
  <si>
    <t>Средство для мытья пола Лайма 5л
Склад материалов
Поступление товаров и услуг УЭР00000032 от 25.01.2022 16:00:01</t>
  </si>
  <si>
    <t>Средство для мытья пола Help 5л
Склад материалов
Поступление товаров и услуг УЭР00000298 от 15.04.2022 10:00:00</t>
  </si>
  <si>
    <t>Салфетки микрофибра 30*30
Склад материалов
Поступление товаров и услуг УЭР00000298 от 15.04.2022 10:00:00</t>
  </si>
  <si>
    <t>Перчатки резиновые Латекс
Склад материалов
Поступление товаров и услуг УЭР00000298 от 15.04.2022 10:00:00</t>
  </si>
  <si>
    <t>Окномойка с телескопич. ручкой
Склад материалов
Поступление товаров и услуг УЭР00000298 от 15.04.2022 10:00:00</t>
  </si>
  <si>
    <t>Салфетки микрофибра 50*60
Склад материалов
Поступление товаров и услуг УЭР00000298 от 15.04.2022 10:00:00</t>
  </si>
  <si>
    <t>Веник Сорго
Склад материалов
Поступление товаров и услуг УЭР00000569 от 22.10.2021 15:49:22</t>
  </si>
  <si>
    <t>Перчатки трикотажные хб с ПВХ
Склад материалов
Поступление товаров и услуг УЭР00000298 от 15.04.2022 10:00:00</t>
  </si>
  <si>
    <t>мешки для мусора 30л
Склад материалов
Поступление товаров и услуг УЭР00000298 от 15.04.2022 10:00:00</t>
  </si>
  <si>
    <t>Веник Сорго
Склад материалов
Поступление товаров и услуг УЭР00000298 от 15.04.2022 10:00:00</t>
  </si>
  <si>
    <t>Полотно ХП
Склад материалов
Поступление товаров и услуг УЭР00000329 от 04.05.2022 17:12:18</t>
  </si>
  <si>
    <t>Тряпка для пола
Склад материалов
Авансовый отчет УЭР00000021 от 30.06.2022 15:02:45</t>
  </si>
  <si>
    <t>Торнадо 900 мл
Основной склад
Поступление товаров и услуг УЭР00000485 от 08.07.2022 11:02:19</t>
  </si>
  <si>
    <t>Доводчик 
Основной склад
Поступление товаров и услуг УЭР00000647 от 25.08.2022 16:10:01</t>
  </si>
  <si>
    <t>Корпус Apecs 
Основной склад
Поступление товаров и услуг УЭР00000655 от 02.09.2022 13:00:01</t>
  </si>
  <si>
    <t>Доводчик 
Основной склад
Поступление товаров и услуг УЭР00000656 от 02.09.2022 14:00:01</t>
  </si>
  <si>
    <t>Упор "козья нога"
Основной склад
Поступление товаров и услуг УЭР00000656 от 02.09.2022 14:00:01</t>
  </si>
  <si>
    <t>Бочка 30л. белая
Основной склад
Поступление товаров и услуг УЭР00000661 от 08.09.2022 0:00:00</t>
  </si>
  <si>
    <t>Тряпка для пола
Основной склад
Авансовый отчет УЭР00000033 от 05.10.2022 10:56:11</t>
  </si>
  <si>
    <t>Соль пищевая затаренная в мешках по 50кг
Основной склад
Поступление товаров и услуг УЭР00000910 от 01.11.2022 0:00:00</t>
  </si>
  <si>
    <t>Тачка строительная 
Основной склад
Поступление товаров и услуг УЭР00000956 от 18.11.2022 17:04:44</t>
  </si>
  <si>
    <t>Перчатки "Скай Воркер", с нитрильным покрытием
Основной склад
Поступление товаров и услуг УЭР00000969 от 08.12.2022 12:23:23</t>
  </si>
  <si>
    <t>Лопата снеговая 
Основной склад
Поступление товаров и услуг УЭР00000996 от 07.12.2022 12:00:16</t>
  </si>
  <si>
    <t>Скрепер 
Основной склад
Поступление товаров и услуг УЭР00000997 от 07.12.2022 12:00:17</t>
  </si>
  <si>
    <t>Тряпка для пола
Основной склад
Авансовый отчет УЭР00000044 от 09.12.2022 10:26:57</t>
  </si>
  <si>
    <t>Белизна 1 л.
Основной склад
Поступление товаров и услуг УЭР00000583 от 01.08.2022 0:00:03</t>
  </si>
  <si>
    <t>Белизна 5 л.
Основной склад
Поступление товаров и услуг УЭР00000701 от 28.09.2022 16:22:50</t>
  </si>
  <si>
    <t>Бумага туалетная
Основной склад
Поступление товаров и услуг УЭР00000583 от 01.08.2022 0:00:03</t>
  </si>
  <si>
    <t>Жавель Син. таблетки
Основной склад
Поступление товаров и услуг УЭР00000583 от 01.08.2022 0:00:03</t>
  </si>
  <si>
    <t>мешки для мусора 120
Основной склад
Поступление товаров и услуг УЭР00000583 от 01.08.2022 0:00:03</t>
  </si>
  <si>
    <t>мешки для мусора 60л
Основной склад
Поступление товаров и услуг УЭР00000701 от 28.09.2022 16:22:50</t>
  </si>
  <si>
    <t>Салфетка из микрофибры для пола
Основной склад
Поступление товаров и услуг УЭР00000986 от 21.11.2022 17:33:00</t>
  </si>
  <si>
    <t>Средство для мытья пола Локус 5л
Основной склад
Поступление товаров и услуг УЭР00000986 от 21.11.2022 17:33:00</t>
  </si>
  <si>
    <t>Веник Сорго
Основной склад
Поступление товаров и услуг УЭР00000701 от 28.09.2022 16:22:50</t>
  </si>
  <si>
    <t>Перчатки резиновые Латекс
Основной склад
Поступление товаров и услуг УЭР00000986 от 21.11.2022 17:33:00</t>
  </si>
  <si>
    <t>мыло туалетное Ландыш
Склад материалов
Поступление товаров и услуг УЭР00000569 от 22.10.2021 15:49:22</t>
  </si>
  <si>
    <t>мыло хоз.
Склад материалов
Поступление товаров и услуг УЭР00000032 от 25.01.2022 16:00:01</t>
  </si>
  <si>
    <t>Карабин винтовой 6мм
Склад материалов
Авансовый отчет УЭР00000021 от 30.06.2022 15:02:45</t>
  </si>
  <si>
    <t>Цепь сварная длиннозвенная 8 мм (15 м)
Основной склад
Поступление товаров и услуг УЭР00000463 от 04.07.2022 12:00:00</t>
  </si>
  <si>
    <t>Цепь сварная длиннозвенная 8 мм (15 м)
Основной склад
Поступление товаров и услуг УЭР00000482 от 05.07.2022 16:29:27</t>
  </si>
  <si>
    <t>Шайба усилинная оцинк.М16
Основной склад
Поступление товаров и услуг УЭР00000463 от 04.07.2022 12:00:00</t>
  </si>
  <si>
    <t>Болт мебельный  8х60 оц. (100) шт
Основной склад
Поступление товаров и услуг УЭР00000482 от 05.07.2022 16:29:27</t>
  </si>
  <si>
    <t>Шайба усилинная оцинк.
Основной склад
Поступление товаров и услуг УЭР00000482 от 05.07.2022 16:29:27</t>
  </si>
  <si>
    <t>Гайка М-8 оц
Основной склад
Поступление товаров и услуг УЭР00000482 от 05.07.2022 16:29:27</t>
  </si>
  <si>
    <t>Шуруп 6*80
Основной склад
Поступление товаров и услуг УЭР00000482 от 05.07.2022 16:29:27</t>
  </si>
  <si>
    <t>Сверло по металлу 3,0 мм
Основной склад
Поступление товаров и услуг УЭР00000482 от 05.07.2022 16:29:27</t>
  </si>
  <si>
    <t>Сверло 4,0 мм
Основной склад
Поступление товаров и услуг УЭР00000482 от 05.07.2022 16:29:27</t>
  </si>
  <si>
    <t>Сверло по металлу 6,0 мм
Основной склад
Поступление товаров и услуг УЭР00000482 от 05.07.2022 16:29:27</t>
  </si>
  <si>
    <t>Сверло по металлу удлиненное 3х66х100 мм
Основной склад
Поступление товаров и услуг УЭР00000482 от 05.07.2022 16:29:27</t>
  </si>
  <si>
    <t>Сверло по металлу 8,0 мм
Основной склад
Поступление товаров и услуг УЭР00000482 от 05.07.2022 16:29:27</t>
  </si>
  <si>
    <t>Шайба усилинная оцинк.М12
Основной склад
Поступление товаров и услуг УЭР00000482 от 05.07.2022 16:29:27</t>
  </si>
  <si>
    <t>Проф. изделия 40х80 длина 3,0м.
Основной склад
Поступление товаров и услуг УЭР00000487 от 15.07.2022 15:00:12</t>
  </si>
  <si>
    <t>Трубка термоусаживаемая
Основной склад
Поступление товаров и услуг УЭР00000489 от 13.07.2022 17:00:03</t>
  </si>
  <si>
    <t>Песок мытый с доставкой
Основной склад
Поступление товаров и услуг УЭР00000681 от 07.07.2022 15:45:51</t>
  </si>
  <si>
    <t>Пиломатериал хвойных пород (профилированный) 40х60
Основной склад
Поступление товаров и услуг УЭР00000937 от 01.11.2022 23:59:07</t>
  </si>
  <si>
    <t>Табличка адресная
Основной склад
Поступление товаров и услуг УЭР00000955 от 15.11.2022 16:39:52</t>
  </si>
  <si>
    <t>Саморез 3,5-*51
Основной склад
Поступление товаров и услуг УЭР00000976 от 02.12.2022 16:03:16</t>
  </si>
  <si>
    <t>Бита
Основной склад
Поступление товаров и услуг УЭР00000976 от 02.12.2022 16:03:16</t>
  </si>
  <si>
    <t>Соль пищевая затаренная в мешках по 50кг
Основной склад
Поступление товаров и услуг УЭР00001007 от 16.12.2022 13:34:45</t>
  </si>
  <si>
    <t xml:space="preserve">    Страховые взносы</t>
  </si>
  <si>
    <t xml:space="preserve">         Спецодежда и инвентарь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</si>
</sst>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4"/>
  <sheetViews>
    <sheetView tabSelected="1" workbookViewId="0">
      <selection sqref="A1:C359"/>
    </sheetView>
  </sheetViews>
  <sheetFormatPr defaultRowHeight="15" x14ac:dyDescent="0.25"/>
  <cols>
    <col min="1" max="1" width="56.42578125" style="7" customWidth="1"/>
    <col min="2" max="2" width="19.85546875" style="7" customWidth="1"/>
    <col min="3" max="3" width="18.42578125" style="7" bestFit="1" customWidth="1"/>
    <col min="4" max="16384" width="9.140625" style="7"/>
  </cols>
  <sheetData>
    <row r="1" spans="1:12" ht="30" customHeight="1" x14ac:dyDescent="0.25">
      <c r="A1" s="35" t="s">
        <v>102</v>
      </c>
      <c r="B1" s="35"/>
      <c r="C1" s="35"/>
    </row>
    <row r="2" spans="1:12" x14ac:dyDescent="0.25">
      <c r="A2" s="26" t="s">
        <v>72</v>
      </c>
      <c r="B2" s="8">
        <v>-428510.33</v>
      </c>
      <c r="C2" s="26"/>
    </row>
    <row r="3" spans="1:12" x14ac:dyDescent="0.25">
      <c r="A3" s="9" t="s">
        <v>8</v>
      </c>
      <c r="B3" s="9" t="s">
        <v>40</v>
      </c>
      <c r="C3" s="9" t="s">
        <v>41</v>
      </c>
      <c r="D3" s="10"/>
      <c r="E3" s="10"/>
      <c r="F3" s="10"/>
      <c r="G3" s="10"/>
      <c r="H3" s="10"/>
    </row>
    <row r="4" spans="1:12" x14ac:dyDescent="0.25">
      <c r="A4" s="11" t="s">
        <v>1</v>
      </c>
      <c r="B4" s="11">
        <f>B5+B6+B8+B10+B7</f>
        <v>4299374.43</v>
      </c>
      <c r="C4" s="11">
        <f>C5+C6+C8+C10</f>
        <v>4226104.67</v>
      </c>
      <c r="D4" s="10"/>
      <c r="E4" s="10"/>
      <c r="F4" s="10"/>
      <c r="G4" s="10"/>
      <c r="H4" s="10"/>
    </row>
    <row r="5" spans="1:12" x14ac:dyDescent="0.25">
      <c r="A5" s="12" t="s">
        <v>2</v>
      </c>
      <c r="B5" s="12">
        <v>3304219.57</v>
      </c>
      <c r="C5" s="12">
        <v>3272425.54</v>
      </c>
    </row>
    <row r="6" spans="1:12" x14ac:dyDescent="0.25">
      <c r="A6" s="12" t="s">
        <v>95</v>
      </c>
      <c r="B6" s="12">
        <v>319434.71000000002</v>
      </c>
      <c r="C6" s="12">
        <v>318560.53999999998</v>
      </c>
    </row>
    <row r="7" spans="1:12" x14ac:dyDescent="0.25">
      <c r="A7" s="30" t="s">
        <v>103</v>
      </c>
      <c r="B7" s="12">
        <v>43324.01</v>
      </c>
      <c r="C7" s="12">
        <v>41341.82</v>
      </c>
    </row>
    <row r="8" spans="1:12" x14ac:dyDescent="0.25">
      <c r="A8" s="11" t="s">
        <v>77</v>
      </c>
      <c r="B8" s="12">
        <v>632396.14</v>
      </c>
      <c r="C8" s="12">
        <v>635118.59</v>
      </c>
    </row>
    <row r="9" spans="1:12" x14ac:dyDescent="0.25">
      <c r="A9" s="11" t="s">
        <v>39</v>
      </c>
      <c r="B9" s="5">
        <v>0</v>
      </c>
      <c r="C9" s="12">
        <v>0</v>
      </c>
    </row>
    <row r="10" spans="1:12" x14ac:dyDescent="0.25">
      <c r="A10" s="11" t="s">
        <v>65</v>
      </c>
      <c r="B10" s="12">
        <v>0</v>
      </c>
      <c r="C10" s="12">
        <v>0</v>
      </c>
    </row>
    <row r="11" spans="1:12" x14ac:dyDescent="0.25">
      <c r="A11" s="11" t="s">
        <v>3</v>
      </c>
      <c r="B11" s="12">
        <f>B12+B13+B14+B15+B16</f>
        <v>1183041.77</v>
      </c>
      <c r="C11" s="12">
        <f>C12+C13+C14+C15+C16</f>
        <v>1167701.3400000001</v>
      </c>
    </row>
    <row r="12" spans="1:12" x14ac:dyDescent="0.25">
      <c r="A12" s="11" t="s">
        <v>92</v>
      </c>
      <c r="B12" s="12">
        <v>0</v>
      </c>
      <c r="C12" s="12">
        <v>765</v>
      </c>
      <c r="L12" s="22"/>
    </row>
    <row r="13" spans="1:12" x14ac:dyDescent="0.25">
      <c r="A13" s="11" t="s">
        <v>4</v>
      </c>
      <c r="B13" s="12">
        <v>85019.199999999997</v>
      </c>
      <c r="C13" s="12">
        <v>85019.199999999997</v>
      </c>
    </row>
    <row r="14" spans="1:12" x14ac:dyDescent="0.25">
      <c r="A14" s="11" t="s">
        <v>5</v>
      </c>
      <c r="B14" s="12">
        <v>121413.32</v>
      </c>
      <c r="C14" s="12">
        <v>108182.9</v>
      </c>
    </row>
    <row r="15" spans="1:12" x14ac:dyDescent="0.25">
      <c r="A15" s="11" t="s">
        <v>78</v>
      </c>
      <c r="B15" s="12">
        <v>896209.25</v>
      </c>
      <c r="C15" s="12">
        <v>893448.18</v>
      </c>
    </row>
    <row r="16" spans="1:12" x14ac:dyDescent="0.25">
      <c r="A16" s="11" t="s">
        <v>79</v>
      </c>
      <c r="B16" s="12">
        <v>80400</v>
      </c>
      <c r="C16" s="12">
        <v>80286.06</v>
      </c>
    </row>
    <row r="17" spans="1:7" ht="29.25" x14ac:dyDescent="0.25">
      <c r="A17" s="9" t="s">
        <v>6</v>
      </c>
      <c r="B17" s="12">
        <f>B4+B11</f>
        <v>5482416.1999999993</v>
      </c>
      <c r="C17" s="12">
        <f>C4+C11</f>
        <v>5393806.0099999998</v>
      </c>
    </row>
    <row r="18" spans="1:7" x14ac:dyDescent="0.25">
      <c r="A18" s="35"/>
      <c r="B18" s="35"/>
      <c r="C18" s="35"/>
    </row>
    <row r="19" spans="1:7" x14ac:dyDescent="0.25">
      <c r="A19" s="34" t="s">
        <v>7</v>
      </c>
      <c r="B19" s="34"/>
      <c r="C19" s="12" t="s">
        <v>0</v>
      </c>
      <c r="G19" s="23"/>
    </row>
    <row r="20" spans="1:7" x14ac:dyDescent="0.25">
      <c r="A20" s="34" t="s">
        <v>9</v>
      </c>
      <c r="B20" s="34"/>
      <c r="C20" s="13">
        <f>C21+C22+C23+C24+C48+C49</f>
        <v>159374.38</v>
      </c>
    </row>
    <row r="21" spans="1:7" x14ac:dyDescent="0.25">
      <c r="A21" s="33" t="s">
        <v>10</v>
      </c>
      <c r="B21" s="33"/>
      <c r="C21" s="12">
        <v>94436.36</v>
      </c>
    </row>
    <row r="22" spans="1:7" x14ac:dyDescent="0.25">
      <c r="A22" s="32" t="s">
        <v>11</v>
      </c>
      <c r="B22" s="32"/>
      <c r="C22" s="12">
        <v>18594.77</v>
      </c>
    </row>
    <row r="23" spans="1:7" x14ac:dyDescent="0.25">
      <c r="A23" s="33" t="s">
        <v>12</v>
      </c>
      <c r="B23" s="33"/>
      <c r="C23" s="12">
        <v>6542.25</v>
      </c>
    </row>
    <row r="24" spans="1:7" x14ac:dyDescent="0.25">
      <c r="A24" s="33" t="s">
        <v>13</v>
      </c>
      <c r="B24" s="33"/>
      <c r="C24" s="6">
        <f>SUM(C25:C47)</f>
        <v>39801</v>
      </c>
    </row>
    <row r="25" spans="1:7" ht="15" customHeight="1" x14ac:dyDescent="0.25">
      <c r="A25" s="27" t="s">
        <v>124</v>
      </c>
      <c r="B25" s="11"/>
      <c r="C25" s="29">
        <v>9775</v>
      </c>
    </row>
    <row r="26" spans="1:7" ht="15" customHeight="1" x14ac:dyDescent="0.25">
      <c r="A26" s="27" t="s">
        <v>125</v>
      </c>
      <c r="B26" s="11"/>
      <c r="C26" s="29">
        <v>2386</v>
      </c>
    </row>
    <row r="27" spans="1:7" ht="15" customHeight="1" x14ac:dyDescent="0.25">
      <c r="A27" s="27" t="s">
        <v>104</v>
      </c>
      <c r="B27" s="11"/>
      <c r="C27" s="28">
        <v>568</v>
      </c>
    </row>
    <row r="28" spans="1:7" ht="15" customHeight="1" x14ac:dyDescent="0.25">
      <c r="A28" s="27" t="s">
        <v>105</v>
      </c>
      <c r="B28" s="11"/>
      <c r="C28" s="28">
        <v>195</v>
      </c>
    </row>
    <row r="29" spans="1:7" ht="15" customHeight="1" x14ac:dyDescent="0.25">
      <c r="A29" s="27" t="s">
        <v>106</v>
      </c>
      <c r="B29" s="11"/>
      <c r="C29" s="28">
        <v>325</v>
      </c>
    </row>
    <row r="30" spans="1:7" ht="15" customHeight="1" x14ac:dyDescent="0.25">
      <c r="A30" s="27" t="s">
        <v>107</v>
      </c>
      <c r="B30" s="11"/>
      <c r="C30" s="28">
        <v>43</v>
      </c>
    </row>
    <row r="31" spans="1:7" ht="15" customHeight="1" x14ac:dyDescent="0.25">
      <c r="A31" s="27" t="s">
        <v>93</v>
      </c>
      <c r="B31" s="11"/>
      <c r="C31" s="28">
        <v>560</v>
      </c>
    </row>
    <row r="32" spans="1:7" ht="15" customHeight="1" x14ac:dyDescent="0.25">
      <c r="A32" s="27" t="s">
        <v>108</v>
      </c>
      <c r="B32" s="11"/>
      <c r="C32" s="29">
        <v>1050</v>
      </c>
    </row>
    <row r="33" spans="1:3" ht="15" customHeight="1" x14ac:dyDescent="0.25">
      <c r="A33" s="27" t="s">
        <v>109</v>
      </c>
      <c r="B33" s="11"/>
      <c r="C33" s="28">
        <v>60</v>
      </c>
    </row>
    <row r="34" spans="1:3" ht="15" customHeight="1" x14ac:dyDescent="0.25">
      <c r="A34" s="27" t="s">
        <v>110</v>
      </c>
      <c r="B34" s="11"/>
      <c r="C34" s="28">
        <v>160</v>
      </c>
    </row>
    <row r="35" spans="1:3" ht="15" customHeight="1" x14ac:dyDescent="0.25">
      <c r="A35" s="27" t="s">
        <v>111</v>
      </c>
      <c r="B35" s="11"/>
      <c r="C35" s="28">
        <v>15</v>
      </c>
    </row>
    <row r="36" spans="1:3" ht="15" customHeight="1" x14ac:dyDescent="0.25">
      <c r="A36" s="27" t="s">
        <v>112</v>
      </c>
      <c r="B36" s="11"/>
      <c r="C36" s="28">
        <v>465</v>
      </c>
    </row>
    <row r="37" spans="1:3" ht="15" customHeight="1" x14ac:dyDescent="0.25">
      <c r="A37" s="27" t="s">
        <v>113</v>
      </c>
      <c r="B37" s="11"/>
      <c r="C37" s="28">
        <v>299</v>
      </c>
    </row>
    <row r="38" spans="1:3" ht="15" customHeight="1" x14ac:dyDescent="0.25">
      <c r="A38" s="27" t="s">
        <v>114</v>
      </c>
      <c r="B38" s="11"/>
      <c r="C38" s="29">
        <v>3840</v>
      </c>
    </row>
    <row r="39" spans="1:3" ht="15" customHeight="1" x14ac:dyDescent="0.25">
      <c r="A39" s="27" t="s">
        <v>115</v>
      </c>
      <c r="B39" s="11"/>
      <c r="C39" s="29">
        <v>12040</v>
      </c>
    </row>
    <row r="40" spans="1:3" ht="15" customHeight="1" x14ac:dyDescent="0.25">
      <c r="A40" s="27" t="s">
        <v>116</v>
      </c>
      <c r="B40" s="11"/>
      <c r="C40" s="29">
        <v>1640</v>
      </c>
    </row>
    <row r="41" spans="1:3" ht="15" customHeight="1" x14ac:dyDescent="0.25">
      <c r="A41" s="27" t="s">
        <v>117</v>
      </c>
      <c r="B41" s="11"/>
      <c r="C41" s="29">
        <v>5200</v>
      </c>
    </row>
    <row r="42" spans="1:3" ht="15" customHeight="1" x14ac:dyDescent="0.25">
      <c r="A42" s="27" t="s">
        <v>118</v>
      </c>
      <c r="B42" s="11"/>
      <c r="C42" s="28">
        <v>280</v>
      </c>
    </row>
    <row r="43" spans="1:3" ht="15" customHeight="1" x14ac:dyDescent="0.25">
      <c r="A43" s="27" t="s">
        <v>119</v>
      </c>
      <c r="B43" s="11"/>
      <c r="C43" s="28">
        <v>200</v>
      </c>
    </row>
    <row r="44" spans="1:3" ht="15" customHeight="1" x14ac:dyDescent="0.25">
      <c r="A44" s="27" t="s">
        <v>120</v>
      </c>
      <c r="B44" s="11"/>
      <c r="C44" s="28">
        <v>26</v>
      </c>
    </row>
    <row r="45" spans="1:3" ht="15" customHeight="1" x14ac:dyDescent="0.25">
      <c r="A45" s="27" t="s">
        <v>121</v>
      </c>
      <c r="B45" s="11"/>
      <c r="C45" s="28">
        <v>320</v>
      </c>
    </row>
    <row r="46" spans="1:3" ht="15" customHeight="1" x14ac:dyDescent="0.25">
      <c r="A46" s="27" t="s">
        <v>122</v>
      </c>
      <c r="B46" s="11"/>
      <c r="C46" s="28">
        <v>44</v>
      </c>
    </row>
    <row r="47" spans="1:3" ht="15" customHeight="1" x14ac:dyDescent="0.25">
      <c r="A47" s="27" t="s">
        <v>123</v>
      </c>
      <c r="B47" s="11"/>
      <c r="C47" s="28">
        <v>310</v>
      </c>
    </row>
    <row r="48" spans="1:3" x14ac:dyDescent="0.25">
      <c r="A48" s="33" t="s">
        <v>14</v>
      </c>
      <c r="B48" s="33"/>
      <c r="C48" s="18">
        <v>0</v>
      </c>
    </row>
    <row r="49" spans="1:5" x14ac:dyDescent="0.25">
      <c r="A49" s="32" t="s">
        <v>15</v>
      </c>
      <c r="B49" s="32"/>
      <c r="C49" s="15">
        <v>0</v>
      </c>
    </row>
    <row r="50" spans="1:5" ht="14.25" customHeight="1" x14ac:dyDescent="0.25">
      <c r="A50" s="34" t="s">
        <v>16</v>
      </c>
      <c r="B50" s="34"/>
      <c r="C50" s="16">
        <f>C51+C52+C53+C166+C167+C168+C169+C170+C171+C172+C173+C174+C175+C179+C180+C181+C182</f>
        <v>2056278.2200000002</v>
      </c>
    </row>
    <row r="51" spans="1:5" x14ac:dyDescent="0.25">
      <c r="A51" s="33" t="s">
        <v>17</v>
      </c>
      <c r="B51" s="33"/>
      <c r="C51" s="12">
        <v>717465.62</v>
      </c>
    </row>
    <row r="52" spans="1:5" x14ac:dyDescent="0.25">
      <c r="A52" s="33" t="s">
        <v>18</v>
      </c>
      <c r="B52" s="33"/>
      <c r="C52" s="12">
        <v>140818.82</v>
      </c>
    </row>
    <row r="53" spans="1:5" x14ac:dyDescent="0.25">
      <c r="A53" s="33" t="s">
        <v>19</v>
      </c>
      <c r="B53" s="33"/>
      <c r="C53" s="6">
        <f>SUM(C54:C165)</f>
        <v>108270.51999999997</v>
      </c>
    </row>
    <row r="54" spans="1:5" ht="16.5" customHeight="1" x14ac:dyDescent="0.25">
      <c r="A54" s="27" t="s">
        <v>126</v>
      </c>
      <c r="B54" s="24"/>
      <c r="C54" s="29">
        <v>1875</v>
      </c>
      <c r="D54" s="17"/>
      <c r="E54" s="2"/>
    </row>
    <row r="55" spans="1:5" ht="16.5" customHeight="1" x14ac:dyDescent="0.25">
      <c r="A55" s="27" t="s">
        <v>127</v>
      </c>
      <c r="B55" s="24"/>
      <c r="C55" s="28">
        <v>80</v>
      </c>
      <c r="D55" s="1"/>
      <c r="E55" s="3"/>
    </row>
    <row r="56" spans="1:5" ht="15" customHeight="1" x14ac:dyDescent="0.25">
      <c r="A56" s="27" t="s">
        <v>128</v>
      </c>
      <c r="B56" s="24"/>
      <c r="C56" s="28">
        <v>132</v>
      </c>
      <c r="D56" s="1"/>
      <c r="E56" s="3"/>
    </row>
    <row r="57" spans="1:5" ht="15.75" customHeight="1" x14ac:dyDescent="0.25">
      <c r="A57" s="27" t="s">
        <v>129</v>
      </c>
      <c r="B57" s="24"/>
      <c r="C57" s="28">
        <v>78</v>
      </c>
      <c r="D57" s="1"/>
      <c r="E57" s="3"/>
    </row>
    <row r="58" spans="1:5" ht="15.75" customHeight="1" x14ac:dyDescent="0.25">
      <c r="A58" s="27" t="s">
        <v>130</v>
      </c>
      <c r="B58" s="24"/>
      <c r="C58" s="29">
        <v>2912</v>
      </c>
      <c r="D58" s="1"/>
      <c r="E58" s="3"/>
    </row>
    <row r="59" spans="1:5" ht="14.25" customHeight="1" x14ac:dyDescent="0.25">
      <c r="A59" s="27" t="s">
        <v>131</v>
      </c>
      <c r="B59" s="24"/>
      <c r="C59" s="28">
        <v>500</v>
      </c>
      <c r="D59" s="1"/>
      <c r="E59" s="3"/>
    </row>
    <row r="60" spans="1:5" ht="13.5" customHeight="1" x14ac:dyDescent="0.25">
      <c r="A60" s="27" t="s">
        <v>132</v>
      </c>
      <c r="B60" s="24"/>
      <c r="C60" s="28">
        <v>100</v>
      </c>
      <c r="D60" s="1"/>
      <c r="E60" s="3"/>
    </row>
    <row r="61" spans="1:5" ht="14.25" customHeight="1" x14ac:dyDescent="0.25">
      <c r="A61" s="27" t="s">
        <v>133</v>
      </c>
      <c r="B61" s="24"/>
      <c r="C61" s="28">
        <v>975</v>
      </c>
      <c r="D61" s="1"/>
      <c r="E61" s="3"/>
    </row>
    <row r="62" spans="1:5" ht="14.25" customHeight="1" x14ac:dyDescent="0.25">
      <c r="A62" s="27" t="s">
        <v>134</v>
      </c>
      <c r="B62" s="24"/>
      <c r="C62" s="28">
        <v>36</v>
      </c>
      <c r="D62" s="1"/>
      <c r="E62" s="3"/>
    </row>
    <row r="63" spans="1:5" ht="16.5" customHeight="1" x14ac:dyDescent="0.25">
      <c r="A63" s="27" t="s">
        <v>135</v>
      </c>
      <c r="B63" s="24"/>
      <c r="C63" s="29">
        <v>7105.2</v>
      </c>
      <c r="D63" s="1"/>
      <c r="E63" s="3"/>
    </row>
    <row r="64" spans="1:5" ht="15.75" customHeight="1" x14ac:dyDescent="0.25">
      <c r="A64" s="27" t="s">
        <v>136</v>
      </c>
      <c r="B64" s="24"/>
      <c r="C64" s="28">
        <v>500</v>
      </c>
      <c r="D64" s="1"/>
      <c r="E64" s="3"/>
    </row>
    <row r="65" spans="1:5" ht="16.5" customHeight="1" x14ac:dyDescent="0.25">
      <c r="A65" s="27" t="s">
        <v>137</v>
      </c>
      <c r="B65" s="24"/>
      <c r="C65" s="28">
        <v>55</v>
      </c>
      <c r="D65" s="1"/>
      <c r="E65" s="3"/>
    </row>
    <row r="66" spans="1:5" ht="15" customHeight="1" x14ac:dyDescent="0.25">
      <c r="A66" s="27" t="s">
        <v>138</v>
      </c>
      <c r="B66" s="24"/>
      <c r="C66" s="28">
        <v>180</v>
      </c>
      <c r="D66" s="1"/>
      <c r="E66" s="3"/>
    </row>
    <row r="67" spans="1:5" ht="16.5" customHeight="1" x14ac:dyDescent="0.25">
      <c r="A67" s="27" t="s">
        <v>139</v>
      </c>
      <c r="B67" s="24"/>
      <c r="C67" s="29">
        <v>3600</v>
      </c>
      <c r="D67" s="1"/>
      <c r="E67" s="3"/>
    </row>
    <row r="68" spans="1:5" ht="13.5" customHeight="1" x14ac:dyDescent="0.25">
      <c r="A68" s="27" t="s">
        <v>140</v>
      </c>
      <c r="B68" s="24"/>
      <c r="C68" s="28">
        <v>186</v>
      </c>
      <c r="D68" s="1"/>
      <c r="E68" s="3"/>
    </row>
    <row r="69" spans="1:5" ht="14.25" customHeight="1" x14ac:dyDescent="0.25">
      <c r="A69" s="27" t="s">
        <v>141</v>
      </c>
      <c r="B69" s="24"/>
      <c r="C69" s="28">
        <v>156</v>
      </c>
      <c r="D69" s="1"/>
      <c r="E69" s="3"/>
    </row>
    <row r="70" spans="1:5" ht="15" customHeight="1" x14ac:dyDescent="0.25">
      <c r="A70" s="27" t="s">
        <v>142</v>
      </c>
      <c r="B70" s="24"/>
      <c r="C70" s="28">
        <v>580</v>
      </c>
      <c r="D70" s="1"/>
      <c r="E70" s="3"/>
    </row>
    <row r="71" spans="1:5" ht="16.5" customHeight="1" x14ac:dyDescent="0.25">
      <c r="A71" s="27" t="s">
        <v>143</v>
      </c>
      <c r="B71" s="24"/>
      <c r="C71" s="28">
        <v>80</v>
      </c>
      <c r="D71" s="1"/>
      <c r="E71" s="3"/>
    </row>
    <row r="72" spans="1:5" ht="15" customHeight="1" x14ac:dyDescent="0.25">
      <c r="A72" s="27" t="s">
        <v>144</v>
      </c>
      <c r="B72" s="24"/>
      <c r="C72" s="28">
        <v>75</v>
      </c>
      <c r="D72" s="1"/>
      <c r="E72" s="3"/>
    </row>
    <row r="73" spans="1:5" ht="16.5" customHeight="1" x14ac:dyDescent="0.25">
      <c r="A73" s="27" t="s">
        <v>145</v>
      </c>
      <c r="B73" s="24"/>
      <c r="C73" s="29">
        <v>1150</v>
      </c>
      <c r="D73" s="1"/>
      <c r="E73" s="3"/>
    </row>
    <row r="74" spans="1:5" ht="13.5" customHeight="1" x14ac:dyDescent="0.25">
      <c r="A74" s="27" t="s">
        <v>146</v>
      </c>
      <c r="B74" s="24"/>
      <c r="C74" s="28">
        <v>350</v>
      </c>
      <c r="D74" s="1"/>
      <c r="E74" s="3"/>
    </row>
    <row r="75" spans="1:5" ht="14.25" customHeight="1" x14ac:dyDescent="0.25">
      <c r="A75" s="27" t="s">
        <v>147</v>
      </c>
      <c r="B75" s="24"/>
      <c r="C75" s="28">
        <v>284</v>
      </c>
      <c r="D75" s="1"/>
      <c r="E75" s="3"/>
    </row>
    <row r="76" spans="1:5" ht="15" customHeight="1" x14ac:dyDescent="0.25">
      <c r="A76" s="27" t="s">
        <v>148</v>
      </c>
      <c r="B76" s="24"/>
      <c r="C76" s="28">
        <v>284.98</v>
      </c>
      <c r="D76" s="1"/>
      <c r="E76" s="3"/>
    </row>
    <row r="77" spans="1:5" ht="15" customHeight="1" x14ac:dyDescent="0.25">
      <c r="A77" s="27" t="s">
        <v>149</v>
      </c>
      <c r="B77" s="24"/>
      <c r="C77" s="28">
        <v>652.82000000000005</v>
      </c>
      <c r="D77" s="1"/>
      <c r="E77" s="3"/>
    </row>
    <row r="78" spans="1:5" ht="15" customHeight="1" x14ac:dyDescent="0.25">
      <c r="A78" s="27" t="s">
        <v>150</v>
      </c>
      <c r="B78" s="24"/>
      <c r="C78" s="28">
        <v>254.21</v>
      </c>
      <c r="D78" s="1"/>
      <c r="E78" s="3"/>
    </row>
    <row r="79" spans="1:5" ht="15" customHeight="1" x14ac:dyDescent="0.25">
      <c r="A79" s="27" t="s">
        <v>151</v>
      </c>
      <c r="B79" s="24"/>
      <c r="C79" s="29">
        <v>1019.7</v>
      </c>
      <c r="D79" s="1"/>
      <c r="E79" s="3"/>
    </row>
    <row r="80" spans="1:5" ht="15" customHeight="1" x14ac:dyDescent="0.25">
      <c r="A80" s="27" t="s">
        <v>152</v>
      </c>
      <c r="B80" s="24"/>
      <c r="C80" s="28">
        <v>184.14</v>
      </c>
      <c r="D80" s="1"/>
      <c r="E80" s="3"/>
    </row>
    <row r="81" spans="1:5" ht="15" customHeight="1" x14ac:dyDescent="0.25">
      <c r="A81" s="27" t="s">
        <v>153</v>
      </c>
      <c r="B81" s="24"/>
      <c r="C81" s="28">
        <v>83.88</v>
      </c>
      <c r="D81" s="1"/>
      <c r="E81" s="3"/>
    </row>
    <row r="82" spans="1:5" ht="15" customHeight="1" x14ac:dyDescent="0.25">
      <c r="A82" s="27" t="s">
        <v>154</v>
      </c>
      <c r="B82" s="24"/>
      <c r="C82" s="29">
        <v>2515.5</v>
      </c>
      <c r="D82" s="1"/>
      <c r="E82" s="3"/>
    </row>
    <row r="83" spans="1:5" ht="15" customHeight="1" x14ac:dyDescent="0.25">
      <c r="A83" s="27" t="s">
        <v>155</v>
      </c>
      <c r="B83" s="24"/>
      <c r="C83" s="29">
        <v>3692.88</v>
      </c>
      <c r="D83" s="1"/>
      <c r="E83" s="3"/>
    </row>
    <row r="84" spans="1:5" ht="16.5" customHeight="1" x14ac:dyDescent="0.25">
      <c r="A84" s="27" t="s">
        <v>156</v>
      </c>
      <c r="B84" s="24"/>
      <c r="C84" s="28">
        <v>255</v>
      </c>
      <c r="D84" s="17"/>
      <c r="E84" s="2"/>
    </row>
    <row r="85" spans="1:5" ht="16.5" customHeight="1" x14ac:dyDescent="0.25">
      <c r="A85" s="27" t="s">
        <v>157</v>
      </c>
      <c r="B85" s="24"/>
      <c r="C85" s="28">
        <v>563.42999999999995</v>
      </c>
      <c r="D85" s="1"/>
      <c r="E85" s="3"/>
    </row>
    <row r="86" spans="1:5" ht="15" customHeight="1" x14ac:dyDescent="0.25">
      <c r="A86" s="27" t="s">
        <v>158</v>
      </c>
      <c r="B86" s="24"/>
      <c r="C86" s="28">
        <v>970</v>
      </c>
      <c r="D86" s="1"/>
      <c r="E86" s="3"/>
    </row>
    <row r="87" spans="1:5" ht="15.75" customHeight="1" x14ac:dyDescent="0.25">
      <c r="A87" s="27" t="s">
        <v>159</v>
      </c>
      <c r="B87" s="24"/>
      <c r="C87" s="28">
        <v>198.5</v>
      </c>
      <c r="D87" s="1"/>
      <c r="E87" s="3"/>
    </row>
    <row r="88" spans="1:5" ht="15.75" customHeight="1" x14ac:dyDescent="0.25">
      <c r="A88" s="27" t="s">
        <v>160</v>
      </c>
      <c r="B88" s="24"/>
      <c r="C88" s="28">
        <v>892.5</v>
      </c>
      <c r="D88" s="1"/>
      <c r="E88" s="3"/>
    </row>
    <row r="89" spans="1:5" ht="14.25" customHeight="1" x14ac:dyDescent="0.25">
      <c r="A89" s="27" t="s">
        <v>161</v>
      </c>
      <c r="B89" s="24"/>
      <c r="C89" s="28">
        <v>773.5</v>
      </c>
      <c r="D89" s="1"/>
      <c r="E89" s="3"/>
    </row>
    <row r="90" spans="1:5" ht="13.5" customHeight="1" x14ac:dyDescent="0.25">
      <c r="A90" s="27" t="s">
        <v>162</v>
      </c>
      <c r="B90" s="24"/>
      <c r="C90" s="28">
        <v>161.5</v>
      </c>
      <c r="D90" s="1"/>
      <c r="E90" s="3"/>
    </row>
    <row r="91" spans="1:5" ht="14.25" customHeight="1" x14ac:dyDescent="0.25">
      <c r="A91" s="27" t="s">
        <v>163</v>
      </c>
      <c r="B91" s="24"/>
      <c r="C91" s="28">
        <v>700</v>
      </c>
      <c r="D91" s="1"/>
      <c r="E91" s="3"/>
    </row>
    <row r="92" spans="1:5" ht="14.25" customHeight="1" x14ac:dyDescent="0.25">
      <c r="A92" s="27" t="s">
        <v>164</v>
      </c>
      <c r="B92" s="24"/>
      <c r="C92" s="29">
        <v>1205</v>
      </c>
      <c r="D92" s="1"/>
      <c r="E92" s="3"/>
    </row>
    <row r="93" spans="1:5" ht="16.5" customHeight="1" x14ac:dyDescent="0.25">
      <c r="A93" s="27" t="s">
        <v>165</v>
      </c>
      <c r="B93" s="24"/>
      <c r="C93" s="29">
        <v>1205</v>
      </c>
      <c r="D93" s="1"/>
      <c r="E93" s="3"/>
    </row>
    <row r="94" spans="1:5" ht="15.75" customHeight="1" x14ac:dyDescent="0.25">
      <c r="A94" s="27" t="s">
        <v>166</v>
      </c>
      <c r="B94" s="24"/>
      <c r="C94" s="28">
        <v>744</v>
      </c>
      <c r="D94" s="1"/>
      <c r="E94" s="3"/>
    </row>
    <row r="95" spans="1:5" ht="16.5" customHeight="1" x14ac:dyDescent="0.25">
      <c r="A95" s="27" t="s">
        <v>167</v>
      </c>
      <c r="B95" s="24"/>
      <c r="C95" s="28">
        <v>594</v>
      </c>
      <c r="D95" s="1"/>
      <c r="E95" s="3"/>
    </row>
    <row r="96" spans="1:5" ht="15" customHeight="1" x14ac:dyDescent="0.25">
      <c r="A96" s="27" t="s">
        <v>168</v>
      </c>
      <c r="B96" s="24"/>
      <c r="C96" s="28">
        <v>914</v>
      </c>
      <c r="D96" s="1"/>
      <c r="E96" s="3"/>
    </row>
    <row r="97" spans="1:5" ht="16.5" customHeight="1" x14ac:dyDescent="0.25">
      <c r="A97" s="27" t="s">
        <v>169</v>
      </c>
      <c r="B97" s="24"/>
      <c r="C97" s="28">
        <v>623</v>
      </c>
      <c r="D97" s="1"/>
      <c r="E97" s="3"/>
    </row>
    <row r="98" spans="1:5" ht="13.5" customHeight="1" x14ac:dyDescent="0.25">
      <c r="A98" s="27" t="s">
        <v>170</v>
      </c>
      <c r="B98" s="24"/>
      <c r="C98" s="28">
        <v>330</v>
      </c>
      <c r="D98" s="1"/>
      <c r="E98" s="3"/>
    </row>
    <row r="99" spans="1:5" ht="14.25" customHeight="1" x14ac:dyDescent="0.25">
      <c r="A99" s="27" t="s">
        <v>171</v>
      </c>
      <c r="B99" s="24"/>
      <c r="C99" s="29">
        <v>16065.85</v>
      </c>
      <c r="D99" s="1"/>
      <c r="E99" s="3"/>
    </row>
    <row r="100" spans="1:5" ht="15" customHeight="1" x14ac:dyDescent="0.25">
      <c r="A100" s="27" t="s">
        <v>172</v>
      </c>
      <c r="B100" s="24"/>
      <c r="C100" s="28">
        <v>39.1</v>
      </c>
      <c r="D100" s="1"/>
      <c r="E100" s="3"/>
    </row>
    <row r="101" spans="1:5" ht="16.5" customHeight="1" x14ac:dyDescent="0.25">
      <c r="A101" s="27" t="s">
        <v>173</v>
      </c>
      <c r="B101" s="24"/>
      <c r="C101" s="28">
        <v>37</v>
      </c>
      <c r="D101" s="1"/>
      <c r="E101" s="3"/>
    </row>
    <row r="102" spans="1:5" ht="15" customHeight="1" x14ac:dyDescent="0.25">
      <c r="A102" s="27" t="s">
        <v>174</v>
      </c>
      <c r="B102" s="24"/>
      <c r="C102" s="28">
        <v>650</v>
      </c>
      <c r="D102" s="1"/>
      <c r="E102" s="3"/>
    </row>
    <row r="103" spans="1:5" ht="16.5" customHeight="1" x14ac:dyDescent="0.25">
      <c r="A103" s="27" t="s">
        <v>175</v>
      </c>
      <c r="B103" s="24"/>
      <c r="C103" s="29">
        <v>5350</v>
      </c>
      <c r="D103" s="1"/>
      <c r="E103" s="3"/>
    </row>
    <row r="104" spans="1:5" ht="13.5" customHeight="1" x14ac:dyDescent="0.25">
      <c r="A104" s="27" t="s">
        <v>176</v>
      </c>
      <c r="B104" s="24"/>
      <c r="C104" s="28">
        <v>148</v>
      </c>
      <c r="D104" s="1"/>
      <c r="E104" s="3"/>
    </row>
    <row r="105" spans="1:5" ht="14.25" customHeight="1" x14ac:dyDescent="0.25">
      <c r="A105" s="27" t="s">
        <v>177</v>
      </c>
      <c r="B105" s="24"/>
      <c r="C105" s="28">
        <v>520</v>
      </c>
      <c r="D105" s="1"/>
      <c r="E105" s="3"/>
    </row>
    <row r="106" spans="1:5" ht="15" customHeight="1" x14ac:dyDescent="0.25">
      <c r="A106" s="27" t="s">
        <v>178</v>
      </c>
      <c r="B106" s="24"/>
      <c r="C106" s="28">
        <v>500</v>
      </c>
      <c r="D106" s="1"/>
      <c r="E106" s="3"/>
    </row>
    <row r="107" spans="1:5" ht="15" customHeight="1" x14ac:dyDescent="0.25">
      <c r="A107" s="27" t="s">
        <v>179</v>
      </c>
      <c r="B107" s="24"/>
      <c r="C107" s="29">
        <v>3120</v>
      </c>
      <c r="D107" s="1"/>
      <c r="E107" s="3"/>
    </row>
    <row r="108" spans="1:5" ht="15" customHeight="1" x14ac:dyDescent="0.25">
      <c r="A108" s="27" t="s">
        <v>180</v>
      </c>
      <c r="B108" s="24"/>
      <c r="C108" s="28">
        <v>798.15</v>
      </c>
      <c r="D108" s="1"/>
      <c r="E108" s="3"/>
    </row>
    <row r="109" spans="1:5" ht="15" customHeight="1" x14ac:dyDescent="0.25">
      <c r="A109" s="27" t="s">
        <v>181</v>
      </c>
      <c r="B109" s="24"/>
      <c r="C109" s="29">
        <v>3207.9</v>
      </c>
      <c r="D109" s="1"/>
      <c r="E109" s="3"/>
    </row>
    <row r="110" spans="1:5" ht="15" customHeight="1" x14ac:dyDescent="0.25">
      <c r="A110" s="27" t="s">
        <v>182</v>
      </c>
      <c r="B110" s="24"/>
      <c r="C110" s="28">
        <v>680</v>
      </c>
      <c r="D110" s="1"/>
      <c r="E110" s="3"/>
    </row>
    <row r="111" spans="1:5" ht="15" customHeight="1" x14ac:dyDescent="0.25">
      <c r="A111" s="27" t="s">
        <v>183</v>
      </c>
      <c r="B111" s="24"/>
      <c r="C111" s="28">
        <v>62.9</v>
      </c>
      <c r="D111" s="1"/>
      <c r="E111" s="3"/>
    </row>
    <row r="112" spans="1:5" ht="15" customHeight="1" x14ac:dyDescent="0.25">
      <c r="A112" s="27" t="s">
        <v>184</v>
      </c>
      <c r="B112" s="24"/>
      <c r="C112" s="28">
        <v>125.8</v>
      </c>
      <c r="D112" s="1"/>
      <c r="E112" s="3"/>
    </row>
    <row r="113" spans="1:5" ht="15" customHeight="1" x14ac:dyDescent="0.25">
      <c r="A113" s="27" t="s">
        <v>185</v>
      </c>
      <c r="B113" s="24"/>
      <c r="C113" s="28">
        <v>926.5</v>
      </c>
      <c r="D113" s="1"/>
      <c r="E113" s="3"/>
    </row>
    <row r="114" spans="1:5" ht="16.5" customHeight="1" x14ac:dyDescent="0.25">
      <c r="A114" s="27" t="s">
        <v>186</v>
      </c>
      <c r="B114" s="24"/>
      <c r="C114" s="29">
        <v>1523.2</v>
      </c>
      <c r="D114" s="17"/>
      <c r="E114" s="2"/>
    </row>
    <row r="115" spans="1:5" ht="16.5" customHeight="1" x14ac:dyDescent="0.25">
      <c r="A115" s="27" t="s">
        <v>187</v>
      </c>
      <c r="B115" s="24"/>
      <c r="C115" s="28">
        <v>680</v>
      </c>
      <c r="D115" s="1"/>
      <c r="E115" s="3"/>
    </row>
    <row r="116" spans="1:5" ht="15" customHeight="1" x14ac:dyDescent="0.25">
      <c r="A116" s="27" t="s">
        <v>188</v>
      </c>
      <c r="B116" s="24"/>
      <c r="C116" s="29">
        <v>1088</v>
      </c>
      <c r="D116" s="1"/>
      <c r="E116" s="3"/>
    </row>
    <row r="117" spans="1:5" ht="15.75" customHeight="1" x14ac:dyDescent="0.25">
      <c r="A117" s="27" t="s">
        <v>189</v>
      </c>
      <c r="B117" s="24"/>
      <c r="C117" s="28">
        <v>472.6</v>
      </c>
      <c r="D117" s="1"/>
      <c r="E117" s="3"/>
    </row>
    <row r="118" spans="1:5" ht="15.75" customHeight="1" x14ac:dyDescent="0.25">
      <c r="A118" s="27" t="s">
        <v>190</v>
      </c>
      <c r="B118" s="24"/>
      <c r="C118" s="28">
        <v>76.5</v>
      </c>
      <c r="D118" s="1"/>
      <c r="E118" s="3"/>
    </row>
    <row r="119" spans="1:5" ht="14.25" customHeight="1" x14ac:dyDescent="0.25">
      <c r="A119" s="27" t="s">
        <v>183</v>
      </c>
      <c r="B119" s="24"/>
      <c r="C119" s="28">
        <v>31.45</v>
      </c>
      <c r="D119" s="1"/>
      <c r="E119" s="3"/>
    </row>
    <row r="120" spans="1:5" ht="13.5" customHeight="1" x14ac:dyDescent="0.25">
      <c r="A120" s="27" t="s">
        <v>191</v>
      </c>
      <c r="B120" s="24"/>
      <c r="C120" s="28">
        <v>62.9</v>
      </c>
      <c r="D120" s="1"/>
      <c r="E120" s="3"/>
    </row>
    <row r="121" spans="1:5" ht="14.25" customHeight="1" x14ac:dyDescent="0.25">
      <c r="A121" s="27" t="s">
        <v>192</v>
      </c>
      <c r="B121" s="24"/>
      <c r="C121" s="28">
        <v>115.6</v>
      </c>
      <c r="D121" s="1"/>
      <c r="E121" s="3"/>
    </row>
    <row r="122" spans="1:5" ht="14.25" customHeight="1" x14ac:dyDescent="0.25">
      <c r="A122" s="27" t="s">
        <v>193</v>
      </c>
      <c r="B122" s="24"/>
      <c r="C122" s="28">
        <v>34</v>
      </c>
      <c r="D122" s="1"/>
      <c r="E122" s="3"/>
    </row>
    <row r="123" spans="1:5" ht="16.5" customHeight="1" x14ac:dyDescent="0.25">
      <c r="A123" s="27" t="s">
        <v>194</v>
      </c>
      <c r="B123" s="24"/>
      <c r="C123" s="28">
        <v>45.9</v>
      </c>
      <c r="D123" s="1"/>
      <c r="E123" s="3"/>
    </row>
    <row r="124" spans="1:5" ht="15.75" customHeight="1" x14ac:dyDescent="0.25">
      <c r="A124" s="27" t="s">
        <v>195</v>
      </c>
      <c r="B124" s="24"/>
      <c r="C124" s="28">
        <v>59.5</v>
      </c>
      <c r="D124" s="1"/>
      <c r="E124" s="3"/>
    </row>
    <row r="125" spans="1:5" ht="16.5" customHeight="1" x14ac:dyDescent="0.25">
      <c r="A125" s="27" t="s">
        <v>196</v>
      </c>
      <c r="B125" s="24"/>
      <c r="C125" s="28">
        <v>66.3</v>
      </c>
      <c r="D125" s="1"/>
      <c r="E125" s="3"/>
    </row>
    <row r="126" spans="1:5" ht="15" customHeight="1" x14ac:dyDescent="0.25">
      <c r="A126" s="27" t="s">
        <v>197</v>
      </c>
      <c r="B126" s="24"/>
      <c r="C126" s="28">
        <v>714</v>
      </c>
      <c r="D126" s="1"/>
      <c r="E126" s="3"/>
    </row>
    <row r="127" spans="1:5" ht="16.5" customHeight="1" x14ac:dyDescent="0.25">
      <c r="A127" s="27" t="s">
        <v>198</v>
      </c>
      <c r="B127" s="24"/>
      <c r="C127" s="28">
        <v>134.30000000000001</v>
      </c>
      <c r="D127" s="1"/>
      <c r="E127" s="3"/>
    </row>
    <row r="128" spans="1:5" ht="13.5" customHeight="1" x14ac:dyDescent="0.25">
      <c r="A128" s="27" t="s">
        <v>199</v>
      </c>
      <c r="B128" s="24"/>
      <c r="C128" s="28">
        <v>110.5</v>
      </c>
      <c r="D128" s="1"/>
      <c r="E128" s="3"/>
    </row>
    <row r="129" spans="1:5" ht="14.25" customHeight="1" x14ac:dyDescent="0.25">
      <c r="A129" s="27" t="s">
        <v>200</v>
      </c>
      <c r="B129" s="24"/>
      <c r="C129" s="28">
        <v>100.3</v>
      </c>
      <c r="D129" s="1"/>
      <c r="E129" s="3"/>
    </row>
    <row r="130" spans="1:5" ht="15" customHeight="1" x14ac:dyDescent="0.25">
      <c r="A130" s="27" t="s">
        <v>201</v>
      </c>
      <c r="B130" s="24"/>
      <c r="C130" s="28">
        <v>50.15</v>
      </c>
      <c r="D130" s="1"/>
      <c r="E130" s="3"/>
    </row>
    <row r="131" spans="1:5" ht="16.5" customHeight="1" x14ac:dyDescent="0.25">
      <c r="A131" s="27" t="s">
        <v>202</v>
      </c>
      <c r="B131" s="24"/>
      <c r="C131" s="28">
        <v>68</v>
      </c>
      <c r="D131" s="1"/>
      <c r="E131" s="3"/>
    </row>
    <row r="132" spans="1:5" ht="15" customHeight="1" x14ac:dyDescent="0.25">
      <c r="A132" s="27" t="s">
        <v>203</v>
      </c>
      <c r="B132" s="24"/>
      <c r="C132" s="28">
        <v>129.19999999999999</v>
      </c>
      <c r="D132" s="1"/>
      <c r="E132" s="3"/>
    </row>
    <row r="133" spans="1:5" ht="16.5" customHeight="1" x14ac:dyDescent="0.25">
      <c r="A133" s="27" t="s">
        <v>204</v>
      </c>
      <c r="B133" s="24"/>
      <c r="C133" s="29">
        <v>1150</v>
      </c>
      <c r="D133" s="1"/>
      <c r="E133" s="3"/>
    </row>
    <row r="134" spans="1:5" ht="13.5" customHeight="1" x14ac:dyDescent="0.25">
      <c r="A134" s="27" t="s">
        <v>205</v>
      </c>
      <c r="B134" s="24"/>
      <c r="C134" s="28">
        <v>325</v>
      </c>
      <c r="D134" s="1"/>
      <c r="E134" s="3"/>
    </row>
    <row r="135" spans="1:5" ht="14.25" customHeight="1" x14ac:dyDescent="0.25">
      <c r="A135" s="27" t="s">
        <v>206</v>
      </c>
      <c r="B135" s="24"/>
      <c r="C135" s="28">
        <v>115</v>
      </c>
      <c r="D135" s="1"/>
      <c r="E135" s="3"/>
    </row>
    <row r="136" spans="1:5" ht="15" customHeight="1" x14ac:dyDescent="0.25">
      <c r="A136" s="27" t="s">
        <v>207</v>
      </c>
      <c r="B136" s="24"/>
      <c r="C136" s="28">
        <v>100</v>
      </c>
      <c r="D136" s="1"/>
      <c r="E136" s="3"/>
    </row>
    <row r="137" spans="1:5" ht="15" customHeight="1" x14ac:dyDescent="0.25">
      <c r="A137" s="27" t="s">
        <v>208</v>
      </c>
      <c r="B137" s="24"/>
      <c r="C137" s="28">
        <v>75</v>
      </c>
      <c r="D137" s="1"/>
      <c r="E137" s="3"/>
    </row>
    <row r="138" spans="1:5" ht="15" customHeight="1" x14ac:dyDescent="0.25">
      <c r="A138" s="27" t="s">
        <v>209</v>
      </c>
      <c r="B138" s="24"/>
      <c r="C138" s="28">
        <v>75</v>
      </c>
      <c r="D138" s="1"/>
      <c r="E138" s="3"/>
    </row>
    <row r="139" spans="1:5" ht="15" customHeight="1" x14ac:dyDescent="0.25">
      <c r="A139" s="27" t="s">
        <v>210</v>
      </c>
      <c r="B139" s="24"/>
      <c r="C139" s="28">
        <v>100</v>
      </c>
      <c r="D139" s="1"/>
      <c r="E139" s="3"/>
    </row>
    <row r="140" spans="1:5" ht="15" customHeight="1" x14ac:dyDescent="0.25">
      <c r="A140" s="27" t="s">
        <v>211</v>
      </c>
      <c r="B140" s="24"/>
      <c r="C140" s="28">
        <v>75</v>
      </c>
      <c r="D140" s="1"/>
      <c r="E140" s="3"/>
    </row>
    <row r="141" spans="1:5" ht="15" customHeight="1" x14ac:dyDescent="0.25">
      <c r="A141" s="27" t="s">
        <v>212</v>
      </c>
      <c r="B141" s="24"/>
      <c r="C141" s="28">
        <v>75</v>
      </c>
      <c r="D141" s="1"/>
      <c r="E141" s="3"/>
    </row>
    <row r="142" spans="1:5" ht="15" customHeight="1" x14ac:dyDescent="0.25">
      <c r="A142" s="27" t="s">
        <v>213</v>
      </c>
      <c r="B142" s="24"/>
      <c r="C142" s="28">
        <v>285</v>
      </c>
      <c r="D142" s="1"/>
      <c r="E142" s="3"/>
    </row>
    <row r="143" spans="1:5" ht="15" customHeight="1" x14ac:dyDescent="0.25">
      <c r="A143" s="27" t="s">
        <v>214</v>
      </c>
      <c r="B143" s="24"/>
      <c r="C143" s="28">
        <v>150</v>
      </c>
      <c r="D143" s="1"/>
      <c r="E143" s="3"/>
    </row>
    <row r="144" spans="1:5" ht="16.5" customHeight="1" x14ac:dyDescent="0.25">
      <c r="A144" s="27" t="s">
        <v>215</v>
      </c>
      <c r="B144" s="24"/>
      <c r="C144" s="28">
        <v>240</v>
      </c>
      <c r="D144" s="17"/>
      <c r="E144" s="2"/>
    </row>
    <row r="145" spans="1:5" ht="16.5" customHeight="1" x14ac:dyDescent="0.25">
      <c r="A145" s="27" t="s">
        <v>216</v>
      </c>
      <c r="B145" s="24"/>
      <c r="C145" s="28">
        <v>270</v>
      </c>
      <c r="D145" s="1"/>
      <c r="E145" s="3"/>
    </row>
    <row r="146" spans="1:5" ht="15" customHeight="1" x14ac:dyDescent="0.25">
      <c r="A146" s="27" t="s">
        <v>217</v>
      </c>
      <c r="B146" s="24"/>
      <c r="C146" s="29">
        <v>1100</v>
      </c>
      <c r="D146" s="1"/>
      <c r="E146" s="3"/>
    </row>
    <row r="147" spans="1:5" ht="15.75" customHeight="1" x14ac:dyDescent="0.25">
      <c r="A147" s="27" t="s">
        <v>218</v>
      </c>
      <c r="B147" s="24"/>
      <c r="C147" s="29">
        <v>1800</v>
      </c>
      <c r="D147" s="1"/>
      <c r="E147" s="3"/>
    </row>
    <row r="148" spans="1:5" ht="15.75" customHeight="1" x14ac:dyDescent="0.25">
      <c r="A148" s="27" t="s">
        <v>219</v>
      </c>
      <c r="B148" s="24"/>
      <c r="C148" s="28">
        <v>250</v>
      </c>
      <c r="D148" s="1"/>
      <c r="E148" s="3"/>
    </row>
    <row r="149" spans="1:5" ht="14.25" customHeight="1" x14ac:dyDescent="0.25">
      <c r="A149" s="27" t="s">
        <v>220</v>
      </c>
      <c r="B149" s="24"/>
      <c r="C149" s="29">
        <v>1190</v>
      </c>
      <c r="D149" s="1"/>
      <c r="E149" s="3"/>
    </row>
    <row r="150" spans="1:5" ht="13.5" customHeight="1" x14ac:dyDescent="0.25">
      <c r="A150" s="27" t="s">
        <v>221</v>
      </c>
      <c r="B150" s="24"/>
      <c r="C150" s="28">
        <v>530</v>
      </c>
      <c r="D150" s="1"/>
      <c r="E150" s="3"/>
    </row>
    <row r="151" spans="1:5" ht="14.25" customHeight="1" x14ac:dyDescent="0.25">
      <c r="A151" s="27" t="s">
        <v>222</v>
      </c>
      <c r="B151" s="24"/>
      <c r="C151" s="28">
        <v>390.48</v>
      </c>
      <c r="D151" s="1"/>
      <c r="E151" s="3"/>
    </row>
    <row r="152" spans="1:5" ht="14.25" customHeight="1" x14ac:dyDescent="0.25">
      <c r="A152" s="27" t="s">
        <v>223</v>
      </c>
      <c r="B152" s="24"/>
      <c r="C152" s="28">
        <v>107.52</v>
      </c>
      <c r="D152" s="1"/>
      <c r="E152" s="3"/>
    </row>
    <row r="153" spans="1:5" ht="16.5" customHeight="1" x14ac:dyDescent="0.25">
      <c r="A153" s="27" t="s">
        <v>224</v>
      </c>
      <c r="B153" s="24"/>
      <c r="C153" s="28">
        <v>720</v>
      </c>
      <c r="D153" s="1"/>
      <c r="E153" s="3"/>
    </row>
    <row r="154" spans="1:5" ht="15.75" customHeight="1" x14ac:dyDescent="0.25">
      <c r="A154" s="27" t="s">
        <v>225</v>
      </c>
      <c r="B154" s="24"/>
      <c r="C154" s="29">
        <v>1274.94</v>
      </c>
      <c r="D154" s="1"/>
      <c r="E154" s="3"/>
    </row>
    <row r="155" spans="1:5" ht="16.5" customHeight="1" x14ac:dyDescent="0.25">
      <c r="A155" s="27" t="s">
        <v>226</v>
      </c>
      <c r="B155" s="24"/>
      <c r="C155" s="28">
        <v>132.76</v>
      </c>
      <c r="D155" s="1"/>
      <c r="E155" s="3"/>
    </row>
    <row r="156" spans="1:5" ht="15" customHeight="1" x14ac:dyDescent="0.25">
      <c r="A156" s="27" t="s">
        <v>222</v>
      </c>
      <c r="B156" s="24"/>
      <c r="C156" s="28">
        <v>390.48</v>
      </c>
      <c r="D156" s="1"/>
      <c r="E156" s="3"/>
    </row>
    <row r="157" spans="1:5" ht="16.5" customHeight="1" x14ac:dyDescent="0.25">
      <c r="A157" s="27" t="s">
        <v>223</v>
      </c>
      <c r="B157" s="24"/>
      <c r="C157" s="28">
        <v>322.56</v>
      </c>
      <c r="D157" s="1"/>
      <c r="E157" s="3"/>
    </row>
    <row r="158" spans="1:5" ht="13.5" customHeight="1" x14ac:dyDescent="0.25">
      <c r="A158" s="27" t="s">
        <v>227</v>
      </c>
      <c r="B158" s="24"/>
      <c r="C158" s="28">
        <v>405</v>
      </c>
      <c r="D158" s="1"/>
      <c r="E158" s="3"/>
    </row>
    <row r="159" spans="1:5" ht="14.25" customHeight="1" x14ac:dyDescent="0.25">
      <c r="A159" s="27" t="s">
        <v>225</v>
      </c>
      <c r="B159" s="24"/>
      <c r="C159" s="29">
        <v>1274.94</v>
      </c>
      <c r="D159" s="1"/>
      <c r="E159" s="3"/>
    </row>
    <row r="160" spans="1:5" ht="15" customHeight="1" x14ac:dyDescent="0.25">
      <c r="A160" s="27" t="s">
        <v>228</v>
      </c>
      <c r="B160" s="24"/>
      <c r="C160" s="28">
        <v>528.39</v>
      </c>
      <c r="D160" s="1"/>
      <c r="E160" s="3"/>
    </row>
    <row r="161" spans="1:5" ht="16.5" customHeight="1" x14ac:dyDescent="0.25">
      <c r="A161" s="27" t="s">
        <v>228</v>
      </c>
      <c r="B161" s="24"/>
      <c r="C161" s="28">
        <v>251.61</v>
      </c>
      <c r="D161" s="1"/>
      <c r="E161" s="3"/>
    </row>
    <row r="162" spans="1:5" ht="15" customHeight="1" x14ac:dyDescent="0.25">
      <c r="A162" s="27" t="s">
        <v>229</v>
      </c>
      <c r="B162" s="24"/>
      <c r="C162" s="29">
        <v>1500</v>
      </c>
      <c r="D162" s="1"/>
      <c r="E162" s="3"/>
    </row>
    <row r="163" spans="1:5" ht="16.5" customHeight="1" x14ac:dyDescent="0.25">
      <c r="A163" s="27" t="s">
        <v>230</v>
      </c>
      <c r="B163" s="24"/>
      <c r="C163" s="28">
        <v>249.5</v>
      </c>
      <c r="D163" s="1"/>
      <c r="E163" s="3"/>
    </row>
    <row r="164" spans="1:5" ht="13.5" customHeight="1" x14ac:dyDescent="0.25">
      <c r="A164" s="27" t="s">
        <v>231</v>
      </c>
      <c r="B164" s="24"/>
      <c r="C164" s="29">
        <v>2317</v>
      </c>
      <c r="D164" s="1"/>
      <c r="E164" s="3"/>
    </row>
    <row r="165" spans="1:5" ht="14.25" customHeight="1" x14ac:dyDescent="0.25">
      <c r="A165" s="27" t="s">
        <v>232</v>
      </c>
      <c r="B165" s="24"/>
      <c r="C165" s="29">
        <v>12900</v>
      </c>
      <c r="D165" s="1"/>
      <c r="E165" s="3"/>
    </row>
    <row r="166" spans="1:5" x14ac:dyDescent="0.25">
      <c r="A166" s="33" t="s">
        <v>81</v>
      </c>
      <c r="B166" s="33"/>
      <c r="C166" s="12">
        <v>57042.12</v>
      </c>
    </row>
    <row r="167" spans="1:5" x14ac:dyDescent="0.25">
      <c r="A167" s="32" t="s">
        <v>82</v>
      </c>
      <c r="B167" s="32"/>
      <c r="C167" s="12">
        <v>0</v>
      </c>
    </row>
    <row r="168" spans="1:5" x14ac:dyDescent="0.25">
      <c r="A168" s="33" t="s">
        <v>83</v>
      </c>
      <c r="B168" s="33"/>
      <c r="C168" s="12">
        <v>0</v>
      </c>
    </row>
    <row r="169" spans="1:5" x14ac:dyDescent="0.25">
      <c r="A169" s="33" t="s">
        <v>84</v>
      </c>
      <c r="B169" s="33"/>
      <c r="C169" s="12">
        <v>0</v>
      </c>
    </row>
    <row r="170" spans="1:5" x14ac:dyDescent="0.25">
      <c r="A170" s="33" t="s">
        <v>94</v>
      </c>
      <c r="B170" s="33"/>
      <c r="C170" s="12">
        <v>49000</v>
      </c>
    </row>
    <row r="171" spans="1:5" x14ac:dyDescent="0.25">
      <c r="A171" s="33" t="s">
        <v>20</v>
      </c>
      <c r="B171" s="33"/>
      <c r="C171" s="12">
        <f>B8</f>
        <v>632396.14</v>
      </c>
    </row>
    <row r="172" spans="1:5" x14ac:dyDescent="0.25">
      <c r="A172" s="33" t="s">
        <v>21</v>
      </c>
      <c r="B172" s="33"/>
      <c r="C172" s="12">
        <v>0</v>
      </c>
    </row>
    <row r="173" spans="1:5" x14ac:dyDescent="0.25">
      <c r="A173" s="33" t="s">
        <v>66</v>
      </c>
      <c r="B173" s="33"/>
      <c r="C173" s="12">
        <v>3260</v>
      </c>
    </row>
    <row r="174" spans="1:5" x14ac:dyDescent="0.25">
      <c r="A174" s="33" t="s">
        <v>67</v>
      </c>
      <c r="B174" s="33"/>
      <c r="C174" s="12">
        <v>0</v>
      </c>
    </row>
    <row r="175" spans="1:5" x14ac:dyDescent="0.25">
      <c r="A175" s="33" t="s">
        <v>43</v>
      </c>
      <c r="B175" s="33"/>
      <c r="C175" s="12">
        <f>C176+C177+C178</f>
        <v>0</v>
      </c>
    </row>
    <row r="176" spans="1:5" x14ac:dyDescent="0.25">
      <c r="A176" s="33" t="s">
        <v>44</v>
      </c>
      <c r="B176" s="33"/>
      <c r="C176" s="12">
        <v>0</v>
      </c>
    </row>
    <row r="177" spans="1:3" x14ac:dyDescent="0.25">
      <c r="A177" s="33" t="s">
        <v>46</v>
      </c>
      <c r="B177" s="33"/>
      <c r="C177" s="12">
        <v>0</v>
      </c>
    </row>
    <row r="178" spans="1:3" x14ac:dyDescent="0.25">
      <c r="A178" s="33" t="s">
        <v>45</v>
      </c>
      <c r="B178" s="33"/>
      <c r="C178" s="12">
        <v>0</v>
      </c>
    </row>
    <row r="179" spans="1:3" x14ac:dyDescent="0.25">
      <c r="A179" s="33" t="s">
        <v>22</v>
      </c>
      <c r="B179" s="33"/>
      <c r="C179" s="12">
        <v>0</v>
      </c>
    </row>
    <row r="180" spans="1:3" x14ac:dyDescent="0.25">
      <c r="A180" s="33" t="s">
        <v>23</v>
      </c>
      <c r="B180" s="33"/>
      <c r="C180" s="12">
        <v>0</v>
      </c>
    </row>
    <row r="181" spans="1:3" x14ac:dyDescent="0.25">
      <c r="A181" s="33" t="s">
        <v>42</v>
      </c>
      <c r="B181" s="33"/>
      <c r="C181" s="12"/>
    </row>
    <row r="182" spans="1:3" x14ac:dyDescent="0.25">
      <c r="A182" s="33" t="s">
        <v>49</v>
      </c>
      <c r="B182" s="33"/>
      <c r="C182" s="12">
        <f>C183+C184+C185+C186+C187+C188</f>
        <v>348025</v>
      </c>
    </row>
    <row r="183" spans="1:3" x14ac:dyDescent="0.25">
      <c r="A183" s="33" t="s">
        <v>73</v>
      </c>
      <c r="B183" s="33"/>
      <c r="C183" s="12">
        <v>10000</v>
      </c>
    </row>
    <row r="184" spans="1:3" ht="19.5" customHeight="1" x14ac:dyDescent="0.25">
      <c r="A184" s="32" t="s">
        <v>233</v>
      </c>
      <c r="B184" s="32"/>
      <c r="C184" s="12">
        <v>150000</v>
      </c>
    </row>
    <row r="185" spans="1:3" x14ac:dyDescent="0.25">
      <c r="A185" s="38" t="s">
        <v>234</v>
      </c>
      <c r="B185" s="38"/>
      <c r="C185" s="12">
        <v>72000</v>
      </c>
    </row>
    <row r="186" spans="1:3" x14ac:dyDescent="0.25">
      <c r="A186" s="38" t="s">
        <v>235</v>
      </c>
      <c r="B186" s="38"/>
      <c r="C186" s="12">
        <v>33000</v>
      </c>
    </row>
    <row r="187" spans="1:3" x14ac:dyDescent="0.25">
      <c r="A187" s="38" t="s">
        <v>236</v>
      </c>
      <c r="B187" s="38"/>
      <c r="C187" s="12">
        <v>68075</v>
      </c>
    </row>
    <row r="188" spans="1:3" x14ac:dyDescent="0.25">
      <c r="A188" s="38" t="s">
        <v>237</v>
      </c>
      <c r="B188" s="38"/>
      <c r="C188" s="12">
        <v>14950</v>
      </c>
    </row>
    <row r="189" spans="1:3" x14ac:dyDescent="0.25">
      <c r="A189" s="34" t="s">
        <v>24</v>
      </c>
      <c r="B189" s="34"/>
      <c r="C189" s="13">
        <f>C190+C191+C192+C314+C315+C319+C320+C323+C313</f>
        <v>3414541.7</v>
      </c>
    </row>
    <row r="190" spans="1:3" x14ac:dyDescent="0.25">
      <c r="A190" s="33" t="s">
        <v>25</v>
      </c>
      <c r="B190" s="33"/>
      <c r="C190" s="12">
        <v>1243039.8</v>
      </c>
    </row>
    <row r="191" spans="1:3" x14ac:dyDescent="0.25">
      <c r="A191" s="33" t="s">
        <v>26</v>
      </c>
      <c r="B191" s="33"/>
      <c r="C191" s="12">
        <v>325612.59999999998</v>
      </c>
    </row>
    <row r="192" spans="1:3" x14ac:dyDescent="0.25">
      <c r="A192" s="33" t="s">
        <v>27</v>
      </c>
      <c r="B192" s="33"/>
      <c r="C192" s="6">
        <f>SUM(C193:C312)</f>
        <v>72987.789999999994</v>
      </c>
    </row>
    <row r="193" spans="1:3" ht="17.100000000000001" customHeight="1" x14ac:dyDescent="0.25">
      <c r="A193" s="27" t="s">
        <v>239</v>
      </c>
      <c r="B193" s="25"/>
      <c r="C193" s="28">
        <v>196.05</v>
      </c>
    </row>
    <row r="194" spans="1:3" ht="17.100000000000001" customHeight="1" x14ac:dyDescent="0.25">
      <c r="A194" s="27" t="s">
        <v>240</v>
      </c>
      <c r="B194" s="24"/>
      <c r="C194" s="28">
        <v>253.48</v>
      </c>
    </row>
    <row r="195" spans="1:3" ht="17.100000000000001" customHeight="1" x14ac:dyDescent="0.25">
      <c r="A195" s="27" t="s">
        <v>241</v>
      </c>
      <c r="B195" s="24"/>
      <c r="C195" s="28">
        <v>122.48</v>
      </c>
    </row>
    <row r="196" spans="1:3" ht="17.100000000000001" customHeight="1" x14ac:dyDescent="0.25">
      <c r="A196" s="27" t="s">
        <v>242</v>
      </c>
      <c r="B196" s="24"/>
      <c r="C196" s="28">
        <v>111.48</v>
      </c>
    </row>
    <row r="197" spans="1:3" ht="17.100000000000001" customHeight="1" x14ac:dyDescent="0.25">
      <c r="A197" s="27" t="s">
        <v>243</v>
      </c>
      <c r="B197" s="24"/>
      <c r="C197" s="28">
        <v>96.48</v>
      </c>
    </row>
    <row r="198" spans="1:3" ht="17.100000000000001" customHeight="1" x14ac:dyDescent="0.25">
      <c r="A198" s="27" t="s">
        <v>244</v>
      </c>
      <c r="B198" s="24"/>
      <c r="C198" s="28">
        <v>51.39</v>
      </c>
    </row>
    <row r="199" spans="1:3" ht="17.100000000000001" customHeight="1" x14ac:dyDescent="0.25">
      <c r="A199" s="27" t="s">
        <v>245</v>
      </c>
      <c r="B199" s="24"/>
      <c r="C199" s="28">
        <v>475.56</v>
      </c>
    </row>
    <row r="200" spans="1:3" ht="17.100000000000001" customHeight="1" x14ac:dyDescent="0.25">
      <c r="A200" s="27" t="s">
        <v>246</v>
      </c>
      <c r="B200" s="24"/>
      <c r="C200" s="28">
        <v>140.22</v>
      </c>
    </row>
    <row r="201" spans="1:3" ht="17.100000000000001" customHeight="1" x14ac:dyDescent="0.25">
      <c r="A201" s="27" t="s">
        <v>247</v>
      </c>
      <c r="B201" s="24"/>
      <c r="C201" s="28">
        <v>79.17</v>
      </c>
    </row>
    <row r="202" spans="1:3" ht="17.100000000000001" customHeight="1" x14ac:dyDescent="0.25">
      <c r="A202" s="27" t="s">
        <v>248</v>
      </c>
      <c r="B202" s="24"/>
      <c r="C202" s="28">
        <v>257.43</v>
      </c>
    </row>
    <row r="203" spans="1:3" ht="17.100000000000001" customHeight="1" x14ac:dyDescent="0.25">
      <c r="A203" s="27" t="s">
        <v>243</v>
      </c>
      <c r="B203" s="24"/>
      <c r="C203" s="28">
        <v>64.319999999999993</v>
      </c>
    </row>
    <row r="204" spans="1:3" ht="17.100000000000001" customHeight="1" x14ac:dyDescent="0.25">
      <c r="A204" s="27" t="s">
        <v>244</v>
      </c>
      <c r="B204" s="24"/>
      <c r="C204" s="28">
        <v>34.26</v>
      </c>
    </row>
    <row r="205" spans="1:3" ht="17.100000000000001" customHeight="1" x14ac:dyDescent="0.25">
      <c r="A205" s="27" t="s">
        <v>249</v>
      </c>
      <c r="B205" s="24"/>
      <c r="C205" s="28">
        <v>71.94</v>
      </c>
    </row>
    <row r="206" spans="1:3" ht="17.100000000000001" customHeight="1" x14ac:dyDescent="0.25">
      <c r="A206" s="27" t="s">
        <v>250</v>
      </c>
      <c r="B206" s="24"/>
      <c r="C206" s="28">
        <v>33.86</v>
      </c>
    </row>
    <row r="207" spans="1:3" ht="17.100000000000001" customHeight="1" x14ac:dyDescent="0.25">
      <c r="A207" s="27" t="s">
        <v>239</v>
      </c>
      <c r="B207" s="24"/>
      <c r="C207" s="28">
        <v>196.05</v>
      </c>
    </row>
    <row r="208" spans="1:3" ht="17.100000000000001" customHeight="1" x14ac:dyDescent="0.25">
      <c r="A208" s="27" t="s">
        <v>240</v>
      </c>
      <c r="B208" s="24"/>
      <c r="C208" s="28">
        <v>253.48</v>
      </c>
    </row>
    <row r="209" spans="1:3" ht="17.100000000000001" customHeight="1" x14ac:dyDescent="0.25">
      <c r="A209" s="27" t="s">
        <v>251</v>
      </c>
      <c r="B209" s="24"/>
      <c r="C209" s="28">
        <v>183.75</v>
      </c>
    </row>
    <row r="210" spans="1:3" ht="17.100000000000001" customHeight="1" x14ac:dyDescent="0.25">
      <c r="A210" s="27" t="s">
        <v>242</v>
      </c>
      <c r="B210" s="24"/>
      <c r="C210" s="28">
        <v>222.96</v>
      </c>
    </row>
    <row r="211" spans="1:3" ht="17.100000000000001" customHeight="1" x14ac:dyDescent="0.25">
      <c r="A211" s="27" t="s">
        <v>243</v>
      </c>
      <c r="B211" s="24"/>
      <c r="C211" s="28">
        <v>96.48</v>
      </c>
    </row>
    <row r="212" spans="1:3" ht="17.100000000000001" customHeight="1" x14ac:dyDescent="0.25">
      <c r="A212" s="27" t="s">
        <v>244</v>
      </c>
      <c r="B212" s="24"/>
      <c r="C212" s="28">
        <v>51.39</v>
      </c>
    </row>
    <row r="213" spans="1:3" ht="17.100000000000001" customHeight="1" x14ac:dyDescent="0.25">
      <c r="A213" s="27" t="s">
        <v>245</v>
      </c>
      <c r="B213" s="24"/>
      <c r="C213" s="28">
        <v>475.56</v>
      </c>
    </row>
    <row r="214" spans="1:3" ht="17.100000000000001" customHeight="1" x14ac:dyDescent="0.25">
      <c r="A214" s="27" t="s">
        <v>252</v>
      </c>
      <c r="B214" s="24"/>
      <c r="C214" s="28">
        <v>574.08000000000004</v>
      </c>
    </row>
    <row r="215" spans="1:3" ht="17.100000000000001" customHeight="1" x14ac:dyDescent="0.25">
      <c r="A215" s="27" t="s">
        <v>246</v>
      </c>
      <c r="B215" s="24"/>
      <c r="C215" s="28">
        <v>280.44</v>
      </c>
    </row>
    <row r="216" spans="1:3" ht="17.100000000000001" customHeight="1" x14ac:dyDescent="0.25">
      <c r="A216" s="27" t="s">
        <v>247</v>
      </c>
      <c r="B216" s="24"/>
      <c r="C216" s="28">
        <v>79.17</v>
      </c>
    </row>
    <row r="217" spans="1:3" ht="17.100000000000001" customHeight="1" x14ac:dyDescent="0.25">
      <c r="A217" s="27" t="s">
        <v>248</v>
      </c>
      <c r="B217" s="24"/>
      <c r="C217" s="28">
        <v>514.86</v>
      </c>
    </row>
    <row r="218" spans="1:3" ht="17.100000000000001" customHeight="1" x14ac:dyDescent="0.25">
      <c r="A218" s="27" t="s">
        <v>253</v>
      </c>
      <c r="B218" s="24"/>
      <c r="C218" s="29">
        <v>5799.99</v>
      </c>
    </row>
    <row r="219" spans="1:3" ht="17.100000000000001" customHeight="1" x14ac:dyDescent="0.25">
      <c r="A219" s="27" t="s">
        <v>254</v>
      </c>
      <c r="B219" s="24"/>
      <c r="C219" s="29">
        <v>2900</v>
      </c>
    </row>
    <row r="220" spans="1:3" ht="17.100000000000001" customHeight="1" x14ac:dyDescent="0.25">
      <c r="A220" s="27" t="s">
        <v>243</v>
      </c>
      <c r="B220" s="24"/>
      <c r="C220" s="28">
        <v>64.319999999999993</v>
      </c>
    </row>
    <row r="221" spans="1:3" ht="17.100000000000001" customHeight="1" x14ac:dyDescent="0.25">
      <c r="A221" s="27" t="s">
        <v>244</v>
      </c>
      <c r="B221" s="25"/>
      <c r="C221" s="28">
        <v>34.26</v>
      </c>
    </row>
    <row r="222" spans="1:3" ht="17.100000000000001" customHeight="1" x14ac:dyDescent="0.25">
      <c r="A222" s="27" t="s">
        <v>249</v>
      </c>
      <c r="B222" s="24"/>
      <c r="C222" s="28">
        <v>71.94</v>
      </c>
    </row>
    <row r="223" spans="1:3" ht="17.100000000000001" customHeight="1" x14ac:dyDescent="0.25">
      <c r="A223" s="27" t="s">
        <v>250</v>
      </c>
      <c r="B223" s="24"/>
      <c r="C223" s="28">
        <v>33.86</v>
      </c>
    </row>
    <row r="224" spans="1:3" ht="17.100000000000001" customHeight="1" x14ac:dyDescent="0.25">
      <c r="A224" s="27" t="s">
        <v>255</v>
      </c>
      <c r="B224" s="24"/>
      <c r="C224" s="28">
        <v>426.5</v>
      </c>
    </row>
    <row r="225" spans="1:3" ht="17.100000000000001" customHeight="1" x14ac:dyDescent="0.25">
      <c r="A225" s="27" t="s">
        <v>253</v>
      </c>
      <c r="B225" s="24"/>
      <c r="C225" s="28">
        <v>0.01</v>
      </c>
    </row>
    <row r="226" spans="1:3" ht="17.100000000000001" customHeight="1" x14ac:dyDescent="0.25">
      <c r="A226" s="27" t="s">
        <v>239</v>
      </c>
      <c r="B226" s="24"/>
      <c r="C226" s="28">
        <v>196.05</v>
      </c>
    </row>
    <row r="227" spans="1:3" ht="17.100000000000001" customHeight="1" x14ac:dyDescent="0.25">
      <c r="A227" s="27" t="s">
        <v>252</v>
      </c>
      <c r="B227" s="24"/>
      <c r="C227" s="28">
        <v>382.72</v>
      </c>
    </row>
    <row r="228" spans="1:3" ht="17.100000000000001" customHeight="1" x14ac:dyDescent="0.25">
      <c r="A228" s="27" t="s">
        <v>256</v>
      </c>
      <c r="B228" s="24"/>
      <c r="C228" s="28">
        <v>297.08</v>
      </c>
    </row>
    <row r="229" spans="1:3" ht="17.100000000000001" customHeight="1" x14ac:dyDescent="0.25">
      <c r="A229" s="27" t="s">
        <v>246</v>
      </c>
      <c r="B229" s="24"/>
      <c r="C229" s="28">
        <v>46.74</v>
      </c>
    </row>
    <row r="230" spans="1:3" ht="17.100000000000001" customHeight="1" x14ac:dyDescent="0.25">
      <c r="A230" s="27" t="s">
        <v>251</v>
      </c>
      <c r="B230" s="24"/>
      <c r="C230" s="28">
        <v>61.25</v>
      </c>
    </row>
    <row r="231" spans="1:3" ht="17.100000000000001" customHeight="1" x14ac:dyDescent="0.25">
      <c r="A231" s="27" t="s">
        <v>257</v>
      </c>
      <c r="B231" s="24"/>
      <c r="C231" s="28">
        <v>516</v>
      </c>
    </row>
    <row r="232" spans="1:3" ht="17.100000000000001" customHeight="1" x14ac:dyDescent="0.25">
      <c r="A232" s="27" t="s">
        <v>251</v>
      </c>
      <c r="B232" s="24"/>
      <c r="C232" s="28">
        <v>61.25</v>
      </c>
    </row>
    <row r="233" spans="1:3" ht="17.100000000000001" customHeight="1" x14ac:dyDescent="0.25">
      <c r="A233" s="27" t="s">
        <v>258</v>
      </c>
      <c r="B233" s="24"/>
      <c r="C233" s="28">
        <v>66</v>
      </c>
    </row>
    <row r="234" spans="1:3" ht="17.100000000000001" customHeight="1" x14ac:dyDescent="0.25">
      <c r="A234" s="27" t="s">
        <v>259</v>
      </c>
      <c r="B234" s="25"/>
      <c r="C234" s="28">
        <v>132</v>
      </c>
    </row>
    <row r="235" spans="1:3" ht="17.100000000000001" customHeight="1" x14ac:dyDescent="0.25">
      <c r="A235" s="27" t="s">
        <v>260</v>
      </c>
      <c r="B235" s="24"/>
      <c r="C235" s="28">
        <v>432</v>
      </c>
    </row>
    <row r="236" spans="1:3" ht="17.100000000000001" customHeight="1" x14ac:dyDescent="0.25">
      <c r="A236" s="27" t="s">
        <v>261</v>
      </c>
      <c r="B236" s="24"/>
      <c r="C236" s="28">
        <v>162</v>
      </c>
    </row>
    <row r="237" spans="1:3" ht="17.100000000000001" customHeight="1" x14ac:dyDescent="0.25">
      <c r="A237" s="27" t="s">
        <v>257</v>
      </c>
      <c r="B237" s="24"/>
      <c r="C237" s="28">
        <v>516</v>
      </c>
    </row>
    <row r="238" spans="1:3" ht="17.100000000000001" customHeight="1" x14ac:dyDescent="0.25">
      <c r="A238" s="27" t="s">
        <v>251</v>
      </c>
      <c r="B238" s="24"/>
      <c r="C238" s="28">
        <v>61.25</v>
      </c>
    </row>
    <row r="239" spans="1:3" ht="17.100000000000001" customHeight="1" x14ac:dyDescent="0.25">
      <c r="A239" s="27" t="s">
        <v>258</v>
      </c>
      <c r="B239" s="24"/>
      <c r="C239" s="28">
        <v>66</v>
      </c>
    </row>
    <row r="240" spans="1:3" ht="17.100000000000001" customHeight="1" x14ac:dyDescent="0.25">
      <c r="A240" s="27" t="s">
        <v>259</v>
      </c>
      <c r="B240" s="24"/>
      <c r="C240" s="28">
        <v>132</v>
      </c>
    </row>
    <row r="241" spans="1:3" ht="17.100000000000001" customHeight="1" x14ac:dyDescent="0.25">
      <c r="A241" s="27" t="s">
        <v>260</v>
      </c>
      <c r="B241" s="24"/>
      <c r="C241" s="28">
        <v>432</v>
      </c>
    </row>
    <row r="242" spans="1:3" ht="17.100000000000001" customHeight="1" x14ac:dyDescent="0.25">
      <c r="A242" s="27" t="s">
        <v>261</v>
      </c>
      <c r="B242" s="24"/>
      <c r="C242" s="28">
        <v>162</v>
      </c>
    </row>
    <row r="243" spans="1:3" ht="17.100000000000001" customHeight="1" x14ac:dyDescent="0.25">
      <c r="A243" s="27" t="s">
        <v>262</v>
      </c>
      <c r="B243" s="24"/>
      <c r="C243" s="28">
        <v>257.19</v>
      </c>
    </row>
    <row r="244" spans="1:3" ht="17.100000000000001" customHeight="1" x14ac:dyDescent="0.25">
      <c r="A244" s="27" t="s">
        <v>263</v>
      </c>
      <c r="B244" s="24"/>
      <c r="C244" s="28">
        <v>60</v>
      </c>
    </row>
    <row r="245" spans="1:3" ht="17.100000000000001" customHeight="1" x14ac:dyDescent="0.25">
      <c r="A245" s="27" t="s">
        <v>264</v>
      </c>
      <c r="B245" s="24"/>
      <c r="C245" s="28">
        <v>138</v>
      </c>
    </row>
    <row r="246" spans="1:3" ht="17.100000000000001" customHeight="1" x14ac:dyDescent="0.25">
      <c r="A246" s="27" t="s">
        <v>257</v>
      </c>
      <c r="B246" s="24"/>
      <c r="C246" s="28">
        <v>516</v>
      </c>
    </row>
    <row r="247" spans="1:3" ht="17.100000000000001" customHeight="1" x14ac:dyDescent="0.25">
      <c r="A247" s="27" t="s">
        <v>251</v>
      </c>
      <c r="B247" s="24"/>
      <c r="C247" s="28">
        <v>61.25</v>
      </c>
    </row>
    <row r="248" spans="1:3" ht="17.100000000000001" customHeight="1" x14ac:dyDescent="0.25">
      <c r="A248" s="27" t="s">
        <v>258</v>
      </c>
      <c r="B248" s="24"/>
      <c r="C248" s="28">
        <v>66</v>
      </c>
    </row>
    <row r="249" spans="1:3" ht="17.100000000000001" customHeight="1" x14ac:dyDescent="0.25">
      <c r="A249" s="27" t="s">
        <v>259</v>
      </c>
      <c r="B249" s="24"/>
      <c r="C249" s="28">
        <v>132</v>
      </c>
    </row>
    <row r="250" spans="1:3" ht="17.100000000000001" customHeight="1" x14ac:dyDescent="0.25">
      <c r="A250" s="27" t="s">
        <v>260</v>
      </c>
      <c r="B250" s="24"/>
      <c r="C250" s="28">
        <v>432</v>
      </c>
    </row>
    <row r="251" spans="1:3" ht="17.100000000000001" customHeight="1" x14ac:dyDescent="0.25">
      <c r="A251" s="27" t="s">
        <v>261</v>
      </c>
      <c r="B251" s="24"/>
      <c r="C251" s="28">
        <v>162</v>
      </c>
    </row>
    <row r="252" spans="1:3" ht="17.100000000000001" customHeight="1" x14ac:dyDescent="0.25">
      <c r="A252" s="27" t="s">
        <v>265</v>
      </c>
      <c r="B252" s="24"/>
      <c r="C252" s="28">
        <v>216</v>
      </c>
    </row>
    <row r="253" spans="1:3" ht="17.100000000000001" customHeight="1" x14ac:dyDescent="0.25">
      <c r="A253" s="27" t="s">
        <v>263</v>
      </c>
      <c r="B253" s="24"/>
      <c r="C253" s="28">
        <v>60</v>
      </c>
    </row>
    <row r="254" spans="1:3" ht="17.100000000000001" customHeight="1" x14ac:dyDescent="0.25">
      <c r="A254" s="27" t="s">
        <v>264</v>
      </c>
      <c r="B254" s="24"/>
      <c r="C254" s="28">
        <v>138</v>
      </c>
    </row>
    <row r="255" spans="1:3" ht="17.100000000000001" customHeight="1" x14ac:dyDescent="0.25">
      <c r="A255" s="27" t="s">
        <v>266</v>
      </c>
      <c r="B255" s="24"/>
      <c r="C255" s="28">
        <v>75</v>
      </c>
    </row>
    <row r="256" spans="1:3" ht="17.100000000000001" customHeight="1" x14ac:dyDescent="0.25">
      <c r="A256" s="27" t="s">
        <v>267</v>
      </c>
      <c r="B256" s="24"/>
      <c r="C256" s="28">
        <v>59</v>
      </c>
    </row>
    <row r="257" spans="1:3" ht="17.100000000000001" customHeight="1" x14ac:dyDescent="0.25">
      <c r="A257" s="27" t="s">
        <v>267</v>
      </c>
      <c r="B257" s="24"/>
      <c r="C257" s="28">
        <v>59</v>
      </c>
    </row>
    <row r="258" spans="1:3" ht="17.100000000000001" customHeight="1" x14ac:dyDescent="0.25">
      <c r="A258" s="27" t="s">
        <v>245</v>
      </c>
      <c r="B258" s="24"/>
      <c r="C258" s="28">
        <v>158.52000000000001</v>
      </c>
    </row>
    <row r="259" spans="1:3" ht="17.100000000000001" customHeight="1" x14ac:dyDescent="0.25">
      <c r="A259" s="27" t="s">
        <v>268</v>
      </c>
      <c r="B259" s="24"/>
      <c r="C259" s="29">
        <v>1920</v>
      </c>
    </row>
    <row r="260" spans="1:3" ht="17.100000000000001" customHeight="1" x14ac:dyDescent="0.25">
      <c r="A260" s="27" t="s">
        <v>269</v>
      </c>
      <c r="B260" s="24"/>
      <c r="C260" s="29">
        <v>2088.33</v>
      </c>
    </row>
    <row r="261" spans="1:3" ht="17.100000000000001" customHeight="1" x14ac:dyDescent="0.25">
      <c r="A261" s="27" t="s">
        <v>270</v>
      </c>
      <c r="B261" s="24"/>
      <c r="C261" s="28">
        <v>780</v>
      </c>
    </row>
    <row r="262" spans="1:3" ht="17.100000000000001" customHeight="1" x14ac:dyDescent="0.25">
      <c r="A262" s="27" t="s">
        <v>271</v>
      </c>
      <c r="B262" s="25"/>
      <c r="C262" s="29">
        <v>1225</v>
      </c>
    </row>
    <row r="263" spans="1:3" ht="17.100000000000001" customHeight="1" x14ac:dyDescent="0.25">
      <c r="A263" s="27" t="s">
        <v>272</v>
      </c>
      <c r="B263" s="24"/>
      <c r="C263" s="29">
        <v>1400</v>
      </c>
    </row>
    <row r="264" spans="1:3" ht="17.100000000000001" customHeight="1" x14ac:dyDescent="0.25">
      <c r="A264" s="27" t="s">
        <v>273</v>
      </c>
      <c r="B264" s="24"/>
      <c r="C264" s="28">
        <v>841</v>
      </c>
    </row>
    <row r="265" spans="1:3" ht="17.100000000000001" customHeight="1" x14ac:dyDescent="0.25">
      <c r="A265" s="27" t="s">
        <v>274</v>
      </c>
      <c r="B265" s="24"/>
      <c r="C265" s="28">
        <v>80</v>
      </c>
    </row>
    <row r="266" spans="1:3" ht="17.100000000000001" customHeight="1" x14ac:dyDescent="0.25">
      <c r="A266" s="27" t="s">
        <v>274</v>
      </c>
      <c r="B266" s="24"/>
      <c r="C266" s="28">
        <v>80</v>
      </c>
    </row>
    <row r="267" spans="1:3" ht="17.100000000000001" customHeight="1" x14ac:dyDescent="0.25">
      <c r="A267" s="27" t="s">
        <v>274</v>
      </c>
      <c r="B267" s="24"/>
      <c r="C267" s="28">
        <v>40</v>
      </c>
    </row>
    <row r="268" spans="1:3" ht="17.100000000000001" customHeight="1" x14ac:dyDescent="0.25">
      <c r="A268" s="27" t="s">
        <v>275</v>
      </c>
      <c r="B268" s="24"/>
      <c r="C268" s="29">
        <v>2250</v>
      </c>
    </row>
    <row r="269" spans="1:3" ht="17.100000000000001" customHeight="1" x14ac:dyDescent="0.25">
      <c r="A269" s="27" t="s">
        <v>276</v>
      </c>
      <c r="B269" s="24"/>
      <c r="C269" s="29">
        <v>4775</v>
      </c>
    </row>
    <row r="270" spans="1:3" ht="17.100000000000001" customHeight="1" x14ac:dyDescent="0.25">
      <c r="A270" s="27" t="s">
        <v>277</v>
      </c>
      <c r="B270" s="24"/>
      <c r="C270" s="28">
        <v>312</v>
      </c>
    </row>
    <row r="271" spans="1:3" ht="17.100000000000001" customHeight="1" x14ac:dyDescent="0.25">
      <c r="A271" s="27" t="s">
        <v>278</v>
      </c>
      <c r="B271" s="24"/>
      <c r="C271" s="29">
        <v>1300</v>
      </c>
    </row>
    <row r="272" spans="1:3" ht="17.100000000000001" customHeight="1" x14ac:dyDescent="0.25">
      <c r="A272" s="27" t="s">
        <v>279</v>
      </c>
      <c r="B272" s="24"/>
      <c r="C272" s="29">
        <v>4331.05</v>
      </c>
    </row>
    <row r="273" spans="1:3" ht="17.100000000000001" customHeight="1" x14ac:dyDescent="0.25">
      <c r="A273" s="27" t="s">
        <v>280</v>
      </c>
      <c r="B273" s="24"/>
      <c r="C273" s="28">
        <v>80</v>
      </c>
    </row>
    <row r="274" spans="1:3" ht="17.100000000000001" customHeight="1" x14ac:dyDescent="0.25">
      <c r="A274" s="27" t="s">
        <v>280</v>
      </c>
      <c r="B274" s="24"/>
      <c r="C274" s="28">
        <v>80</v>
      </c>
    </row>
    <row r="275" spans="1:3" ht="17.100000000000001" customHeight="1" x14ac:dyDescent="0.25">
      <c r="A275" s="27" t="s">
        <v>280</v>
      </c>
      <c r="B275" s="24"/>
      <c r="C275" s="28">
        <v>40</v>
      </c>
    </row>
    <row r="276" spans="1:3" ht="17.100000000000001" customHeight="1" x14ac:dyDescent="0.25">
      <c r="A276" s="27" t="s">
        <v>281</v>
      </c>
      <c r="B276" s="24"/>
      <c r="C276" s="28">
        <v>42</v>
      </c>
    </row>
    <row r="277" spans="1:3" ht="17.100000000000001" customHeight="1" x14ac:dyDescent="0.25">
      <c r="A277" s="27" t="s">
        <v>282</v>
      </c>
      <c r="B277" s="24"/>
      <c r="C277" s="28">
        <v>360</v>
      </c>
    </row>
    <row r="278" spans="1:3" ht="17.100000000000001" customHeight="1" x14ac:dyDescent="0.25">
      <c r="A278" s="27" t="s">
        <v>283</v>
      </c>
      <c r="B278" s="24"/>
      <c r="C278" s="28">
        <v>183.96</v>
      </c>
    </row>
    <row r="279" spans="1:3" ht="17.100000000000001" customHeight="1" x14ac:dyDescent="0.25">
      <c r="A279" s="27" t="s">
        <v>284</v>
      </c>
      <c r="B279" s="24"/>
      <c r="C279" s="29">
        <v>1080</v>
      </c>
    </row>
    <row r="280" spans="1:3" ht="17.100000000000001" customHeight="1" x14ac:dyDescent="0.25">
      <c r="A280" s="27" t="s">
        <v>285</v>
      </c>
      <c r="B280" s="24"/>
      <c r="C280" s="28">
        <v>114</v>
      </c>
    </row>
    <row r="281" spans="1:3" ht="17.100000000000001" customHeight="1" x14ac:dyDescent="0.25">
      <c r="A281" s="27" t="s">
        <v>286</v>
      </c>
      <c r="B281" s="24"/>
      <c r="C281" s="28">
        <v>120</v>
      </c>
    </row>
    <row r="282" spans="1:3" ht="17.100000000000001" customHeight="1" x14ac:dyDescent="0.25">
      <c r="A282" s="27" t="s">
        <v>287</v>
      </c>
      <c r="B282" s="24"/>
      <c r="C282" s="28">
        <v>312</v>
      </c>
    </row>
    <row r="283" spans="1:3" ht="17.100000000000001" customHeight="1" x14ac:dyDescent="0.25">
      <c r="A283" s="27" t="s">
        <v>288</v>
      </c>
      <c r="B283" s="24"/>
      <c r="C283" s="28">
        <v>156</v>
      </c>
    </row>
    <row r="284" spans="1:3" ht="17.100000000000001" customHeight="1" x14ac:dyDescent="0.25">
      <c r="A284" s="27" t="s">
        <v>289</v>
      </c>
      <c r="B284" s="24"/>
      <c r="C284" s="28">
        <v>210</v>
      </c>
    </row>
    <row r="285" spans="1:3" ht="17.100000000000001" customHeight="1" x14ac:dyDescent="0.25">
      <c r="A285" s="27" t="s">
        <v>290</v>
      </c>
      <c r="B285" s="24"/>
      <c r="C285" s="28">
        <v>330</v>
      </c>
    </row>
    <row r="286" spans="1:3" ht="17.100000000000001" customHeight="1" x14ac:dyDescent="0.25">
      <c r="A286" s="27" t="s">
        <v>243</v>
      </c>
      <c r="B286" s="24"/>
      <c r="C286" s="28">
        <v>64.319999999999993</v>
      </c>
    </row>
    <row r="287" spans="1:3" ht="17.100000000000001" customHeight="1" x14ac:dyDescent="0.25">
      <c r="A287" s="27" t="s">
        <v>291</v>
      </c>
      <c r="B287" s="24"/>
      <c r="C287" s="28">
        <v>69.75</v>
      </c>
    </row>
    <row r="288" spans="1:3" ht="17.100000000000001" customHeight="1" x14ac:dyDescent="0.25">
      <c r="A288" s="27" t="s">
        <v>292</v>
      </c>
      <c r="B288" s="24"/>
      <c r="C288" s="28">
        <v>34.26</v>
      </c>
    </row>
    <row r="289" spans="1:3" ht="17.100000000000001" customHeight="1" x14ac:dyDescent="0.25">
      <c r="A289" s="27" t="s">
        <v>256</v>
      </c>
      <c r="B289" s="24"/>
      <c r="C289" s="28">
        <v>297.08</v>
      </c>
    </row>
    <row r="290" spans="1:3" ht="17.100000000000001" customHeight="1" x14ac:dyDescent="0.25">
      <c r="A290" s="27" t="s">
        <v>251</v>
      </c>
      <c r="B290" s="24"/>
      <c r="C290" s="28">
        <v>245</v>
      </c>
    </row>
    <row r="291" spans="1:3" ht="17.100000000000001" customHeight="1" x14ac:dyDescent="0.25">
      <c r="A291" s="27" t="s">
        <v>293</v>
      </c>
      <c r="B291" s="24"/>
      <c r="C291" s="28">
        <v>132</v>
      </c>
    </row>
    <row r="292" spans="1:3" ht="17.100000000000001" customHeight="1" x14ac:dyDescent="0.25">
      <c r="A292" s="27" t="s">
        <v>294</v>
      </c>
      <c r="B292" s="24"/>
      <c r="C292" s="29">
        <v>2400</v>
      </c>
    </row>
    <row r="293" spans="1:3" ht="17.100000000000001" customHeight="1" x14ac:dyDescent="0.25">
      <c r="A293" s="27" t="s">
        <v>295</v>
      </c>
      <c r="B293" s="24"/>
      <c r="C293" s="29">
        <v>2511</v>
      </c>
    </row>
    <row r="294" spans="1:3" ht="17.100000000000001" customHeight="1" x14ac:dyDescent="0.25">
      <c r="A294" s="27" t="s">
        <v>296</v>
      </c>
      <c r="B294" s="24"/>
      <c r="C294" s="28">
        <v>250</v>
      </c>
    </row>
    <row r="295" spans="1:3" ht="17.100000000000001" customHeight="1" x14ac:dyDescent="0.25">
      <c r="A295" s="27" t="s">
        <v>297</v>
      </c>
      <c r="B295" s="24"/>
      <c r="C295" s="28">
        <v>298</v>
      </c>
    </row>
    <row r="296" spans="1:3" ht="17.100000000000001" customHeight="1" x14ac:dyDescent="0.25">
      <c r="A296" s="27" t="s">
        <v>298</v>
      </c>
      <c r="B296" s="24"/>
      <c r="C296" s="28">
        <v>84</v>
      </c>
    </row>
    <row r="297" spans="1:3" ht="17.100000000000001" customHeight="1" x14ac:dyDescent="0.25">
      <c r="A297" s="27" t="s">
        <v>299</v>
      </c>
      <c r="B297" s="24"/>
      <c r="C297" s="28">
        <v>56</v>
      </c>
    </row>
    <row r="298" spans="1:3" ht="17.100000000000001" customHeight="1" x14ac:dyDescent="0.25">
      <c r="A298" s="27" t="s">
        <v>300</v>
      </c>
      <c r="B298" s="24"/>
      <c r="C298" s="28">
        <v>46.92</v>
      </c>
    </row>
    <row r="299" spans="1:3" ht="17.100000000000001" customHeight="1" x14ac:dyDescent="0.25">
      <c r="A299" s="27" t="s">
        <v>301</v>
      </c>
      <c r="B299" s="24"/>
      <c r="C299" s="28">
        <v>73</v>
      </c>
    </row>
    <row r="300" spans="1:3" ht="17.100000000000001" customHeight="1" x14ac:dyDescent="0.25">
      <c r="A300" s="27" t="s">
        <v>302</v>
      </c>
      <c r="B300" s="24"/>
      <c r="C300" s="28">
        <v>106</v>
      </c>
    </row>
    <row r="301" spans="1:3" ht="17.100000000000001" customHeight="1" x14ac:dyDescent="0.25">
      <c r="A301" s="27" t="s">
        <v>303</v>
      </c>
      <c r="B301" s="24"/>
      <c r="C301" s="28">
        <v>153.5</v>
      </c>
    </row>
    <row r="302" spans="1:3" ht="17.100000000000001" customHeight="1" x14ac:dyDescent="0.25">
      <c r="A302" s="27" t="s">
        <v>304</v>
      </c>
      <c r="B302" s="24"/>
      <c r="C302" s="28">
        <v>78.5</v>
      </c>
    </row>
    <row r="303" spans="1:3" ht="17.100000000000001" customHeight="1" x14ac:dyDescent="0.25">
      <c r="A303" s="27" t="s">
        <v>305</v>
      </c>
      <c r="B303" s="24"/>
      <c r="C303" s="28">
        <v>456</v>
      </c>
    </row>
    <row r="304" spans="1:3" ht="17.100000000000001" customHeight="1" x14ac:dyDescent="0.25">
      <c r="A304" s="27" t="s">
        <v>306</v>
      </c>
      <c r="B304" s="24"/>
      <c r="C304" s="28">
        <v>186.08</v>
      </c>
    </row>
    <row r="305" spans="1:3" ht="17.100000000000001" customHeight="1" x14ac:dyDescent="0.25">
      <c r="A305" s="27" t="s">
        <v>307</v>
      </c>
      <c r="B305" s="24"/>
      <c r="C305" s="29">
        <v>1182</v>
      </c>
    </row>
    <row r="306" spans="1:3" ht="17.100000000000001" customHeight="1" x14ac:dyDescent="0.25">
      <c r="A306" s="27" t="s">
        <v>308</v>
      </c>
      <c r="B306" s="24"/>
      <c r="C306" s="29">
        <v>1377.32</v>
      </c>
    </row>
    <row r="307" spans="1:3" ht="17.100000000000001" customHeight="1" x14ac:dyDescent="0.25">
      <c r="A307" s="27" t="s">
        <v>309</v>
      </c>
      <c r="B307" s="24"/>
      <c r="C307" s="29">
        <v>8500</v>
      </c>
    </row>
    <row r="308" spans="1:3" ht="17.100000000000001" customHeight="1" x14ac:dyDescent="0.25">
      <c r="A308" s="27" t="s">
        <v>310</v>
      </c>
      <c r="B308" s="24"/>
      <c r="C308" s="29">
        <v>4976</v>
      </c>
    </row>
    <row r="309" spans="1:3" ht="17.100000000000001" customHeight="1" x14ac:dyDescent="0.25">
      <c r="A309" s="27" t="s">
        <v>311</v>
      </c>
      <c r="B309" s="24"/>
      <c r="C309" s="29">
        <v>1150</v>
      </c>
    </row>
    <row r="310" spans="1:3" ht="17.100000000000001" customHeight="1" x14ac:dyDescent="0.25">
      <c r="A310" s="27" t="s">
        <v>312</v>
      </c>
      <c r="B310" s="24"/>
      <c r="C310" s="28">
        <v>421.2</v>
      </c>
    </row>
    <row r="311" spans="1:3" ht="17.100000000000001" customHeight="1" x14ac:dyDescent="0.25">
      <c r="A311" s="27" t="s">
        <v>313</v>
      </c>
      <c r="B311" s="24"/>
      <c r="C311" s="28">
        <v>140</v>
      </c>
    </row>
    <row r="312" spans="1:3" ht="17.100000000000001" customHeight="1" x14ac:dyDescent="0.25">
      <c r="A312" s="27" t="s">
        <v>314</v>
      </c>
      <c r="B312" s="24"/>
      <c r="C312" s="29">
        <v>2610</v>
      </c>
    </row>
    <row r="313" spans="1:3" x14ac:dyDescent="0.25">
      <c r="A313" s="33" t="s">
        <v>28</v>
      </c>
      <c r="B313" s="33"/>
      <c r="C313" s="14">
        <v>27000</v>
      </c>
    </row>
    <row r="314" spans="1:3" x14ac:dyDescent="0.25">
      <c r="A314" s="33" t="s">
        <v>29</v>
      </c>
      <c r="B314" s="33"/>
      <c r="C314" s="12">
        <v>1888.85</v>
      </c>
    </row>
    <row r="315" spans="1:3" x14ac:dyDescent="0.25">
      <c r="A315" s="33" t="s">
        <v>30</v>
      </c>
      <c r="B315" s="33"/>
      <c r="C315" s="12">
        <f>C316+C317+C318</f>
        <v>1015002.27</v>
      </c>
    </row>
    <row r="316" spans="1:3" x14ac:dyDescent="0.25">
      <c r="A316" s="33" t="s">
        <v>47</v>
      </c>
      <c r="B316" s="33"/>
      <c r="C316" s="12">
        <v>0</v>
      </c>
    </row>
    <row r="317" spans="1:3" x14ac:dyDescent="0.25">
      <c r="A317" s="33" t="s">
        <v>70</v>
      </c>
      <c r="B317" s="33"/>
      <c r="C317" s="12">
        <v>2100</v>
      </c>
    </row>
    <row r="318" spans="1:3" x14ac:dyDescent="0.25">
      <c r="A318" s="33" t="s">
        <v>80</v>
      </c>
      <c r="B318" s="33"/>
      <c r="C318" s="12">
        <v>1012902.27</v>
      </c>
    </row>
    <row r="319" spans="1:3" x14ac:dyDescent="0.25">
      <c r="A319" s="33" t="s">
        <v>31</v>
      </c>
      <c r="B319" s="33"/>
      <c r="C319" s="12">
        <v>0</v>
      </c>
    </row>
    <row r="320" spans="1:3" x14ac:dyDescent="0.25">
      <c r="A320" s="33" t="s">
        <v>32</v>
      </c>
      <c r="B320" s="33"/>
      <c r="C320" s="12">
        <f>C321+C322</f>
        <v>30200</v>
      </c>
    </row>
    <row r="321" spans="1:3" x14ac:dyDescent="0.25">
      <c r="A321" s="33" t="s">
        <v>74</v>
      </c>
      <c r="B321" s="33"/>
      <c r="C321" s="12">
        <v>30200</v>
      </c>
    </row>
    <row r="322" spans="1:3" x14ac:dyDescent="0.25">
      <c r="A322" s="33" t="s">
        <v>96</v>
      </c>
      <c r="B322" s="33"/>
      <c r="C322" s="12">
        <v>0</v>
      </c>
    </row>
    <row r="323" spans="1:3" x14ac:dyDescent="0.25">
      <c r="A323" s="33" t="s">
        <v>33</v>
      </c>
      <c r="B323" s="33"/>
      <c r="C323" s="12">
        <f>C324+C325</f>
        <v>698810.39</v>
      </c>
    </row>
    <row r="324" spans="1:3" x14ac:dyDescent="0.25">
      <c r="A324" s="33" t="s">
        <v>48</v>
      </c>
      <c r="B324" s="33"/>
      <c r="C324" s="12">
        <v>698810.39</v>
      </c>
    </row>
    <row r="325" spans="1:3" x14ac:dyDescent="0.25">
      <c r="A325" s="33" t="s">
        <v>69</v>
      </c>
      <c r="B325" s="33"/>
      <c r="C325" s="12">
        <v>0</v>
      </c>
    </row>
    <row r="326" spans="1:3" x14ac:dyDescent="0.25">
      <c r="A326" s="34" t="s">
        <v>34</v>
      </c>
      <c r="B326" s="34"/>
      <c r="C326" s="18">
        <f>C331+C327+C329+C328+C330</f>
        <v>29667.63</v>
      </c>
    </row>
    <row r="327" spans="1:3" x14ac:dyDescent="0.25">
      <c r="A327" s="33" t="s">
        <v>62</v>
      </c>
      <c r="B327" s="33"/>
      <c r="C327" s="12">
        <v>4178.54</v>
      </c>
    </row>
    <row r="328" spans="1:3" x14ac:dyDescent="0.25">
      <c r="A328" s="33" t="s">
        <v>63</v>
      </c>
      <c r="B328" s="33"/>
      <c r="C328" s="12">
        <v>0</v>
      </c>
    </row>
    <row r="329" spans="1:3" x14ac:dyDescent="0.25">
      <c r="A329" s="33" t="s">
        <v>97</v>
      </c>
      <c r="B329" s="33"/>
      <c r="C329" s="12">
        <v>6058.88</v>
      </c>
    </row>
    <row r="330" spans="1:3" x14ac:dyDescent="0.25">
      <c r="A330" s="33" t="s">
        <v>64</v>
      </c>
      <c r="B330" s="33"/>
      <c r="C330" s="12">
        <v>0</v>
      </c>
    </row>
    <row r="331" spans="1:3" x14ac:dyDescent="0.25">
      <c r="A331" s="33" t="s">
        <v>50</v>
      </c>
      <c r="B331" s="33"/>
      <c r="C331" s="12">
        <v>19430.21</v>
      </c>
    </row>
    <row r="332" spans="1:3" x14ac:dyDescent="0.25">
      <c r="A332" s="34" t="s">
        <v>35</v>
      </c>
      <c r="B332" s="34"/>
      <c r="C332" s="19">
        <f>C333+C334+C335+C341</f>
        <v>1514319.7999999998</v>
      </c>
    </row>
    <row r="333" spans="1:3" x14ac:dyDescent="0.25">
      <c r="A333" s="36" t="s">
        <v>52</v>
      </c>
      <c r="B333" s="36"/>
      <c r="C333" s="4">
        <v>987821.04</v>
      </c>
    </row>
    <row r="334" spans="1:3" x14ac:dyDescent="0.25">
      <c r="A334" s="36" t="s">
        <v>315</v>
      </c>
      <c r="B334" s="36"/>
      <c r="C334" s="4">
        <v>188037</v>
      </c>
    </row>
    <row r="335" spans="1:3" s="21" customFormat="1" ht="14.25" x14ac:dyDescent="0.2">
      <c r="A335" s="37" t="s">
        <v>53</v>
      </c>
      <c r="B335" s="37"/>
      <c r="C335" s="6">
        <f>C336+C337+C338+C340+C339</f>
        <v>90465.39</v>
      </c>
    </row>
    <row r="336" spans="1:3" x14ac:dyDescent="0.25">
      <c r="A336" s="36" t="s">
        <v>54</v>
      </c>
      <c r="B336" s="36"/>
      <c r="C336" s="31">
        <v>10446.35</v>
      </c>
    </row>
    <row r="337" spans="1:3" x14ac:dyDescent="0.25">
      <c r="A337" s="36" t="s">
        <v>87</v>
      </c>
      <c r="B337" s="36"/>
      <c r="C337" s="31">
        <v>12535.62</v>
      </c>
    </row>
    <row r="338" spans="1:3" x14ac:dyDescent="0.25">
      <c r="A338" s="36" t="s">
        <v>86</v>
      </c>
      <c r="B338" s="36"/>
      <c r="C338" s="31">
        <v>43665.74</v>
      </c>
    </row>
    <row r="339" spans="1:3" x14ac:dyDescent="0.25">
      <c r="A339" s="36" t="s">
        <v>101</v>
      </c>
      <c r="B339" s="36"/>
      <c r="C339" s="31">
        <v>13998.11</v>
      </c>
    </row>
    <row r="340" spans="1:3" x14ac:dyDescent="0.25">
      <c r="A340" s="36" t="s">
        <v>85</v>
      </c>
      <c r="B340" s="36"/>
      <c r="C340" s="31">
        <v>9819.57</v>
      </c>
    </row>
    <row r="341" spans="1:3" s="21" customFormat="1" ht="14.25" x14ac:dyDescent="0.2">
      <c r="A341" s="37" t="s">
        <v>55</v>
      </c>
      <c r="B341" s="37"/>
      <c r="C341" s="6">
        <f>SUM(C342:C354)</f>
        <v>247996.37</v>
      </c>
    </row>
    <row r="342" spans="1:3" s="21" customFormat="1" x14ac:dyDescent="0.2">
      <c r="A342" s="36" t="s">
        <v>71</v>
      </c>
      <c r="B342" s="36"/>
      <c r="C342" s="31">
        <v>1044.6400000000001</v>
      </c>
    </row>
    <row r="343" spans="1:3" ht="15" customHeight="1" x14ac:dyDescent="0.25">
      <c r="A343" s="36" t="s">
        <v>91</v>
      </c>
      <c r="B343" s="36" t="s">
        <v>68</v>
      </c>
      <c r="C343" s="31">
        <v>49515.7</v>
      </c>
    </row>
    <row r="344" spans="1:3" ht="15" customHeight="1" x14ac:dyDescent="0.25">
      <c r="A344" s="36" t="s">
        <v>88</v>
      </c>
      <c r="B344" s="36"/>
      <c r="C344" s="31">
        <v>20892.7</v>
      </c>
    </row>
    <row r="345" spans="1:3" ht="15" customHeight="1" x14ac:dyDescent="0.25">
      <c r="A345" s="36" t="s">
        <v>56</v>
      </c>
      <c r="B345" s="36"/>
      <c r="C345" s="31">
        <v>13580.26</v>
      </c>
    </row>
    <row r="346" spans="1:3" ht="15" customHeight="1" x14ac:dyDescent="0.25">
      <c r="A346" s="36" t="s">
        <v>57</v>
      </c>
      <c r="B346" s="36"/>
      <c r="C346" s="31">
        <v>2924.98</v>
      </c>
    </row>
    <row r="347" spans="1:3" x14ac:dyDescent="0.25">
      <c r="A347" s="36" t="s">
        <v>89</v>
      </c>
      <c r="B347" s="36"/>
      <c r="C347" s="31">
        <v>1880.34</v>
      </c>
    </row>
    <row r="348" spans="1:3" x14ac:dyDescent="0.25">
      <c r="A348" s="36" t="s">
        <v>90</v>
      </c>
      <c r="B348" s="36"/>
      <c r="C348" s="31">
        <v>6476.74</v>
      </c>
    </row>
    <row r="349" spans="1:3" x14ac:dyDescent="0.25">
      <c r="A349" s="36" t="s">
        <v>58</v>
      </c>
      <c r="B349" s="36" t="s">
        <v>58</v>
      </c>
      <c r="C349" s="31">
        <v>33010.47</v>
      </c>
    </row>
    <row r="350" spans="1:3" x14ac:dyDescent="0.25">
      <c r="A350" s="36" t="s">
        <v>59</v>
      </c>
      <c r="B350" s="36" t="s">
        <v>59</v>
      </c>
      <c r="C350" s="31">
        <v>91301.1</v>
      </c>
    </row>
    <row r="351" spans="1:3" x14ac:dyDescent="0.25">
      <c r="A351" s="36" t="s">
        <v>98</v>
      </c>
      <c r="B351" s="36" t="s">
        <v>59</v>
      </c>
      <c r="C351" s="31">
        <v>1462.49</v>
      </c>
    </row>
    <row r="352" spans="1:3" x14ac:dyDescent="0.25">
      <c r="A352" s="36" t="s">
        <v>99</v>
      </c>
      <c r="B352" s="36"/>
      <c r="C352" s="31">
        <v>417.85</v>
      </c>
    </row>
    <row r="353" spans="1:3" x14ac:dyDescent="0.25">
      <c r="A353" s="36" t="s">
        <v>100</v>
      </c>
      <c r="B353" s="36"/>
      <c r="C353" s="31">
        <v>2924.98</v>
      </c>
    </row>
    <row r="354" spans="1:3" x14ac:dyDescent="0.25">
      <c r="A354" s="36" t="s">
        <v>316</v>
      </c>
      <c r="B354" s="36"/>
      <c r="C354" s="31">
        <v>22564.12</v>
      </c>
    </row>
    <row r="355" spans="1:3" x14ac:dyDescent="0.25">
      <c r="A355" s="34" t="s">
        <v>36</v>
      </c>
      <c r="B355" s="34"/>
      <c r="C355" s="13">
        <f>C356</f>
        <v>93181.454688002908</v>
      </c>
    </row>
    <row r="356" spans="1:3" x14ac:dyDescent="0.25">
      <c r="A356" s="33" t="s">
        <v>51</v>
      </c>
      <c r="B356" s="33"/>
      <c r="C356" s="14">
        <v>93181.454688002908</v>
      </c>
    </row>
    <row r="357" spans="1:3" ht="15.75" customHeight="1" x14ac:dyDescent="0.25">
      <c r="A357" s="34" t="s">
        <v>37</v>
      </c>
      <c r="B357" s="34"/>
      <c r="C357" s="14">
        <f>C20+C50+C189+C326+C332+C355</f>
        <v>7267363.1846880037</v>
      </c>
    </row>
    <row r="358" spans="1:3" x14ac:dyDescent="0.25">
      <c r="A358" s="34" t="s">
        <v>38</v>
      </c>
      <c r="B358" s="34"/>
      <c r="C358" s="14">
        <f>C17-C357</f>
        <v>-1873557.174688004</v>
      </c>
    </row>
    <row r="359" spans="1:3" x14ac:dyDescent="0.25">
      <c r="A359" s="34" t="s">
        <v>238</v>
      </c>
      <c r="B359" s="34"/>
      <c r="C359" s="14">
        <f>B2+C17-B17+B9</f>
        <v>-517120.51999999955</v>
      </c>
    </row>
    <row r="362" spans="1:3" x14ac:dyDescent="0.25">
      <c r="A362" s="20" t="s">
        <v>60</v>
      </c>
      <c r="B362" s="7" t="s">
        <v>75</v>
      </c>
    </row>
    <row r="363" spans="1:3" x14ac:dyDescent="0.25">
      <c r="A363" s="20"/>
    </row>
    <row r="364" spans="1:3" x14ac:dyDescent="0.25">
      <c r="A364" s="20" t="s">
        <v>76</v>
      </c>
      <c r="B364" s="7" t="s">
        <v>61</v>
      </c>
    </row>
  </sheetData>
  <mergeCells count="88">
    <mergeCell ref="A352:B352"/>
    <mergeCell ref="A351:B351"/>
    <mergeCell ref="A328:B328"/>
    <mergeCell ref="A329:B329"/>
    <mergeCell ref="A322:B322"/>
    <mergeCell ref="A338:B338"/>
    <mergeCell ref="A343:B343"/>
    <mergeCell ref="A349:B349"/>
    <mergeCell ref="A330:B330"/>
    <mergeCell ref="A331:B331"/>
    <mergeCell ref="A333:B333"/>
    <mergeCell ref="A336:B336"/>
    <mergeCell ref="A337:B337"/>
    <mergeCell ref="A341:B341"/>
    <mergeCell ref="A332:B332"/>
    <mergeCell ref="A340:B340"/>
    <mergeCell ref="A347:B347"/>
    <mergeCell ref="A354:B354"/>
    <mergeCell ref="A353:B353"/>
    <mergeCell ref="A348:B348"/>
    <mergeCell ref="A346:B346"/>
    <mergeCell ref="A345:B345"/>
    <mergeCell ref="A344:B344"/>
    <mergeCell ref="A339:B339"/>
    <mergeCell ref="A178:B178"/>
    <mergeCell ref="A177:B177"/>
    <mergeCell ref="A182:B182"/>
    <mergeCell ref="A314:B314"/>
    <mergeCell ref="A321:B321"/>
    <mergeCell ref="A313:B313"/>
    <mergeCell ref="A315:B315"/>
    <mergeCell ref="A319:B319"/>
    <mergeCell ref="A320:B320"/>
    <mergeCell ref="A316:B316"/>
    <mergeCell ref="A184:B184"/>
    <mergeCell ref="A179:B179"/>
    <mergeCell ref="A318:B318"/>
    <mergeCell ref="A185:B185"/>
    <mergeCell ref="A188:B188"/>
    <mergeCell ref="A334:B334"/>
    <mergeCell ref="A335:B335"/>
    <mergeCell ref="A359:B359"/>
    <mergeCell ref="A358:B358"/>
    <mergeCell ref="A356:B356"/>
    <mergeCell ref="A355:B355"/>
    <mergeCell ref="A357:B357"/>
    <mergeCell ref="A350:B350"/>
    <mergeCell ref="A342:B342"/>
    <mergeCell ref="A52:B52"/>
    <mergeCell ref="A173:B173"/>
    <mergeCell ref="A174:B174"/>
    <mergeCell ref="A170:B170"/>
    <mergeCell ref="A327:B327"/>
    <mergeCell ref="A325:B325"/>
    <mergeCell ref="A326:B326"/>
    <mergeCell ref="A183:B183"/>
    <mergeCell ref="A192:B192"/>
    <mergeCell ref="A324:B324"/>
    <mergeCell ref="A317:B317"/>
    <mergeCell ref="A323:B323"/>
    <mergeCell ref="A189:B189"/>
    <mergeCell ref="A181:B181"/>
    <mergeCell ref="A180:B180"/>
    <mergeCell ref="A172:B172"/>
    <mergeCell ref="A171:B171"/>
    <mergeCell ref="A169:B169"/>
    <mergeCell ref="A190:B190"/>
    <mergeCell ref="A191:B191"/>
    <mergeCell ref="A186:B186"/>
    <mergeCell ref="A187:B187"/>
    <mergeCell ref="A175:B175"/>
    <mergeCell ref="A176:B176"/>
    <mergeCell ref="A1:C1"/>
    <mergeCell ref="A19:B19"/>
    <mergeCell ref="A20:B20"/>
    <mergeCell ref="A21:B21"/>
    <mergeCell ref="A18:C18"/>
    <mergeCell ref="A23:B23"/>
    <mergeCell ref="A166:B166"/>
    <mergeCell ref="A167:B167"/>
    <mergeCell ref="A168:B168"/>
    <mergeCell ref="A22:B22"/>
    <mergeCell ref="A24:B24"/>
    <mergeCell ref="A49:B49"/>
    <mergeCell ref="A48:B48"/>
    <mergeCell ref="A50:B50"/>
    <mergeCell ref="A51:B51"/>
    <mergeCell ref="A53:B5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2023-03-31T12:29:25Z</dcterms:modified>
</cp:coreProperties>
</file>