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AAEE2A62-B509-4078-B0F4-DCB8F9BFCE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341" i="1"/>
  <c r="C199" i="1"/>
  <c r="C205" i="1" l="1"/>
  <c r="C469" i="1"/>
  <c r="C351" i="1" l="1"/>
  <c r="C443" i="1"/>
  <c r="C20" i="1"/>
  <c r="B11" i="1" l="1"/>
  <c r="B4" i="1"/>
  <c r="C463" i="1"/>
  <c r="B17" i="1" l="1"/>
  <c r="C4" i="1"/>
  <c r="C330" i="1"/>
  <c r="C448" i="1" l="1"/>
  <c r="C11" i="1"/>
  <c r="C17" i="1" s="1"/>
  <c r="C488" i="1" s="1"/>
  <c r="C484" i="1" l="1"/>
  <c r="C460" i="1" l="1"/>
  <c r="C454" i="1" l="1"/>
  <c r="C334" i="1" l="1"/>
  <c r="C202" i="1" s="1"/>
  <c r="C451" i="1" l="1"/>
  <c r="C348" i="1" s="1"/>
  <c r="C486" i="1" l="1"/>
  <c r="C487" i="1" s="1"/>
</calcChain>
</file>

<file path=xl/sharedStrings.xml><?xml version="1.0" encoding="utf-8"?>
<sst xmlns="http://schemas.openxmlformats.org/spreadsheetml/2006/main" count="500" uniqueCount="482">
  <si>
    <t>Оплачено тыс.руб.</t>
  </si>
  <si>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</si>
  <si>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</si>
  <si>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</si>
  <si>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</si>
  <si>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</si>
  <si>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</si>
  <si>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</si>
  <si>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</si>
  <si>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</si>
  <si>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</si>
  <si>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</si>
  <si>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</si>
  <si>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</si>
  <si>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</si>
  <si>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</si>
  <si>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</si>
  <si>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</si>
  <si>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</si>
  <si>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</si>
  <si>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</si>
  <si>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</si>
  <si>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</si>
  <si>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</si>
  <si>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</si>
  <si>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</si>
  <si>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</si>
  <si>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</si>
  <si>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</si>
  <si>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</si>
  <si>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</si>
  <si>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</si>
  <si>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</si>
  <si>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</si>
  <si>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</si>
  <si>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</si>
  <si>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</si>
  <si>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</si>
  <si>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</si>
  <si>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</si>
  <si>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</si>
  <si>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</si>
  <si>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</si>
  <si>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</si>
  <si>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</si>
  <si>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</si>
  <si>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</si>
  <si>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Утилизация люминесцентных ламп</t>
  </si>
  <si>
    <t>Электроэнергия</t>
  </si>
  <si>
    <t>2.14. Услуги сторонних организаций</t>
  </si>
  <si>
    <t>Услуги банка</t>
  </si>
  <si>
    <t>Услуги РРКЦ</t>
  </si>
  <si>
    <t xml:space="preserve">    Заработная плата АУП</t>
  </si>
  <si>
    <t xml:space="preserve">    Прочие расходы</t>
  </si>
  <si>
    <t xml:space="preserve">            Сопровождение интернет ресурса</t>
  </si>
  <si>
    <t xml:space="preserve">    Расходы административно-хоз. персонала</t>
  </si>
  <si>
    <t xml:space="preserve">            Канцелярские расходы</t>
  </si>
  <si>
    <t xml:space="preserve">            Настройка программного обеспечения</t>
  </si>
  <si>
    <t xml:space="preserve">            Юридические услуги</t>
  </si>
  <si>
    <t xml:space="preserve">            Аренда помещений</t>
  </si>
  <si>
    <t>Директор</t>
  </si>
  <si>
    <t>Бабынина Л.С.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</si>
  <si>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</si>
  <si>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</si>
  <si>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</si>
  <si>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</si>
  <si>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</si>
  <si>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</si>
  <si>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 xml:space="preserve">            "Система ГАРАНТ"</t>
  </si>
  <si>
    <t>Полив зеленых насаждений</t>
  </si>
  <si>
    <t>Утилицация природных отходов</t>
  </si>
  <si>
    <t xml:space="preserve">            Почтовые расходы</t>
  </si>
  <si>
    <t>Остаток денежных средств на 01.01.2022 года</t>
  </si>
  <si>
    <t>Проверка контуров заземления и сопротивления изоляции</t>
  </si>
  <si>
    <t>Снегоуборочные работы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</si>
  <si>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</si>
  <si>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</si>
  <si>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</si>
  <si>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</si>
  <si>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</si>
  <si>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</si>
  <si>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2.4. Аварийное обслуживание</t>
  </si>
  <si>
    <t>2.5. Техническое обслуживание внутридомового газового оборудования (1 раз в 3 года)</t>
  </si>
  <si>
    <t>2.6. Диагностика ВГДО 1 раз в 5 лет</t>
  </si>
  <si>
    <t>2.7. Техническое обслуживание индивидуального теплового пункта</t>
  </si>
  <si>
    <t xml:space="preserve">          Амортизация</t>
  </si>
  <si>
    <t xml:space="preserve">           Аренда автомобиля</t>
  </si>
  <si>
    <t xml:space="preserve">            Услуги связи и интернет</t>
  </si>
  <si>
    <t xml:space="preserve">            Информационные услуги поддержка 1с</t>
  </si>
  <si>
    <t xml:space="preserve">            Сдача электронной отчетности</t>
  </si>
  <si>
    <t xml:space="preserve">            Ремонт и обслуживание оргтех</t>
  </si>
  <si>
    <t xml:space="preserve">           Офисное оборудование</t>
  </si>
  <si>
    <t>2.1. Госпошлина, пеня</t>
  </si>
  <si>
    <t>2.8. Техническое обслуживание ОДПУТЭ</t>
  </si>
  <si>
    <t xml:space="preserve">1.2. Электроэнергия ОДН </t>
  </si>
  <si>
    <t xml:space="preserve">Ремонт </t>
  </si>
  <si>
    <t>Пеня</t>
  </si>
  <si>
    <t xml:space="preserve">            Обучение сотрудников</t>
  </si>
  <si>
    <t xml:space="preserve">           Размещение объявления</t>
  </si>
  <si>
    <t xml:space="preserve">           Хоз. расходы</t>
  </si>
  <si>
    <t xml:space="preserve">            ГСМ</t>
  </si>
  <si>
    <t>1.2.2. Электроэнергия паркинг</t>
  </si>
  <si>
    <t xml:space="preserve">Обслуживание домофонов </t>
  </si>
  <si>
    <t>Остаток денежных средств на 01.01.2023 года</t>
  </si>
  <si>
    <t xml:space="preserve">    Страховые взносы</t>
  </si>
  <si>
    <t xml:space="preserve">         Спецодежда и инвентарь</t>
  </si>
  <si>
    <t>Лампа LED 07Вт</t>
  </si>
  <si>
    <t>Опрессовка системы отопления и горячего водоснабжения</t>
  </si>
  <si>
    <t>Тряпка для пола</t>
  </si>
  <si>
    <t xml:space="preserve">        Формирование реестра собственников</t>
  </si>
  <si>
    <t>Обслуживание системы водяного пожаротушения паркинга</t>
  </si>
  <si>
    <t>Годовая отчетность о расходовании полученных денежных средств по многоквартирному дому № 54 по Белгородскому проспекту за 2022 год</t>
  </si>
  <si>
    <t>Эмаль ПФ 115 серая
Склад материалов
Поступление (акт, накладная, УПД) УЭР00000260 от 22.04.2022 12:00:03</t>
  </si>
  <si>
    <t>Кисть плоская стандарт 50мм
Склад материалов
Поступление (акт, накладная, УПД) УЭР00000260 от 22.04.2022 12:00:03</t>
  </si>
  <si>
    <t>Пена монтажная
Склад материалов
Поступление (акт, накладная, УПД) УЭР00000260 от 22.04.2022 12:00:03</t>
  </si>
  <si>
    <t>Очиститель пены
Склад материалов
Поступление (акт, накладная, УПД) УЭР00000260 от 22.04.2022 12:00:03</t>
  </si>
  <si>
    <t>Перчатки трикотажные хб с ПВХ
Склад материалов
Поступление (акт, накладная, УПД) УЭР00000260 от 22.04.2022 12:00:03</t>
  </si>
  <si>
    <t>Упор "козья нога"
Склад материалов
Поступление (акт, накладная, УПД) УЭР00000260 от 22.04.2022 12:00:03</t>
  </si>
  <si>
    <t>Клей для плитки 25 кг
Склад материалов
Поступление (акт, накладная, УПД) УЭР00000260 от 22.04.2022 12:00:03</t>
  </si>
  <si>
    <t>Грунтовка  бетонконтакт. мороз.
Склад материалов
Поступление (акт, накладная, УПД) УЭР00000260 от 22.04.2022 12:00:03</t>
  </si>
  <si>
    <t>Шпатель 
Склад материалов
Поступление (акт, накладная, УПД) УЭР00000260 от 22.04.2022 12:00:03</t>
  </si>
  <si>
    <t>Киянка деревянная
Склад материалов
Поступление (акт, накладная, УПД) УЭР00000260 от 22.04.2022 12:00:03</t>
  </si>
  <si>
    <t>Диск алмазный сплошной
Склад материалов
Поступление (акт, накладная, УПД) УЭР00000260 от 22.04.2022 12:00:03</t>
  </si>
  <si>
    <t>Колорант  мл</t>
  </si>
  <si>
    <t>Аэрозольная смывка
Склад материалов
Поступление (акт, накладная, УПД) УЭР00000394 от 01.06.2022 16:17:41</t>
  </si>
  <si>
    <t>Ацетон
Склад материалов
Поступление (акт, накладная, УПД) УЭР00000394 от 01.06.2022 16:17:41</t>
  </si>
  <si>
    <t>Перчатки с ПВХ напылением
Склад материалов
Поступление (акт, накладная, УПД) УЭР00000394 от 01.06.2022 16:17:41</t>
  </si>
  <si>
    <t>Ванночка малярная пластм.
Склад материалов
Поступление (акт, накладная, УПД) УЭР00000394 от 01.06.2022 16:17:41</t>
  </si>
  <si>
    <t>Валик полиакрил.
Склад материалов
Поступление (акт, накладная, УПД) УЭР00000394 от 01.06.2022 16:17:41</t>
  </si>
  <si>
    <t>Сетка абразивная
Склад материалов
Поступление (акт, накладная, УПД) УЭР00000394 от 01.06.2022 16:17:41</t>
  </si>
  <si>
    <t>Шпатлевка 
Склад материалов
Поступление (акт, накладная, УПД) УЭР00000394 от 01.06.2022 16:17:41</t>
  </si>
  <si>
    <t>Обезжириватель 1л
Склад материалов
Поступление (акт, накладная, УПД) УЭР00000394 от 01.06.2022 16:17:41</t>
  </si>
  <si>
    <t>Ручной шлифовшик 
Склад материалов
Поступление (акт, накладная, УПД) УЭР00000394 от 01.06.2022 16:17:41</t>
  </si>
  <si>
    <t>Полумаска фильтрующая
Склад материалов
Поступление (акт, накладная, УПД) УЭР00000394 от 01.06.2022 16:17:41</t>
  </si>
  <si>
    <t>Шпатель 
Склад материалов
Поступление (акт, накладная, УПД) УЭР00000394 от 01.06.2022 16:17:41</t>
  </si>
  <si>
    <t>Кельма
Склад материалов
Поступление (акт, накладная, УПД) УЭР00000394 от 01.06.2022 16:17:41</t>
  </si>
  <si>
    <t>Кисть
Склад материалов
Поступление (акт, накладная, УПД) УЭР00000394 от 01.06.2022 16:17:41</t>
  </si>
  <si>
    <t>Миксер для смесей
Склад материалов
Поступление (акт, накладная, УПД) УЭР00000394 от 01.06.2022 16:17:41</t>
  </si>
  <si>
    <t>Ведро строительное 20л
Склад материалов
Поступление (акт, накладная, УПД) УЭР00000394 от 01.06.2022 16:17:41</t>
  </si>
  <si>
    <t>Таз строительный 60 л
Склад материалов
Поступление (акт, накладная, УПД) УЭР00000394 от 01.06.2022 16:17:41</t>
  </si>
  <si>
    <t>Мал. лента
Склад материалов
Поступление (акт, накладная, УПД) УЭР00000394 от 01.06.2022 16:17:41</t>
  </si>
  <si>
    <t>Клей для плитки 25 кг
Склад материалов
Поступление (акт, накладная, УПД) УЭР00000394 от 01.06.2022 16:17:41</t>
  </si>
  <si>
    <t>Цемент 50кг
Склад материалов
Поступление (акт, накладная, УПД) УЭР00000394 от 01.06.2022 16:17:41</t>
  </si>
  <si>
    <t>Стержень телескопический
Склад материалов
Поступление (акт, накладная, УПД) УЭР00000394 от 01.06.2022 16:17:41</t>
  </si>
  <si>
    <t>Краска ВД  фасадная белая 6,5 кг
Склад материалов
Поступление (акт, накладная, УПД) УЭР00000394 от 01.06.2022 16:17:41</t>
  </si>
  <si>
    <t>Цемент 50кг
Склад материалов
Поступление (акт, накладная, УПД) УЭР00000448 от 25.06.2022 12:00:00</t>
  </si>
  <si>
    <t>Эмаль оранжевый 1 кг
Склад материалов
Поступление (акт, накладная, УПД) УЭР00000448 от 25.06.2022 12:00:00</t>
  </si>
  <si>
    <t>Уайт - спирит
Склад материалов
Поступление (акт, накладная, УПД) УЭР00000448 от 25.06.2022 12:00:00</t>
  </si>
  <si>
    <t>Кисть 50мм
Склад материалов
Поступление (акт, накладная, УПД) УЭР00000448 от 25.06.2022 12:00:00</t>
  </si>
  <si>
    <t>Щетка проволочная
Склад материалов
Поступление (акт, накладная, УПД) УЭР00000448 от 25.06.2022 12:00:00</t>
  </si>
  <si>
    <t>Грунт-эмаль  15 кг
Склад материалов
Поступление (акт, накладная, УПД) УЭР00000448 от 25.06.2022 12:00:00</t>
  </si>
  <si>
    <t>Кисть плоская стандарт 63мм
Склад материалов
Поступление (акт, накладная, УПД) УЭР00000448 от 25.06.2022 12:00:00</t>
  </si>
  <si>
    <t>Кисть 50мм
Основной склад
Поступление (акт, накладная, УПД) УЭР00000490 от 14.07.2022 18:14:09</t>
  </si>
  <si>
    <t>Кельма
Основной склад
Поступление (акт, накладная, УПД) УЭР00000490 от 14.07.2022 18:14:09</t>
  </si>
  <si>
    <t>Герметик для кровли 
Основной склад
Поступление (акт, накладная, УПД) УЭР00000490 от 14.07.2022 18:14:09</t>
  </si>
  <si>
    <t>Щетка проволочная
Основной склад
Поступление (акт, накладная, УПД) УЭР00000490 от 14.07.2022 18:14:09</t>
  </si>
  <si>
    <t>мыло жидкое
Основной склад
Поступление (акт, накладная, УПД) УЭР00000490 от 14.07.2022 18:14:09</t>
  </si>
  <si>
    <t>Жидкое стекло 7 кг.
Основной склад
Поступление (акт, накладная, УПД) УЭР00000490 от 14.07.2022 18:14:09</t>
  </si>
  <si>
    <t>Щетка для разглаживания обоев
Основной склад
Поступление (акт, накладная, УПД) УЭР00000490 от 14.07.2022 18:14:09</t>
  </si>
  <si>
    <t>Шпингалет
Основной склад
Поступление (акт, накладная, УПД) УЭР00000490 от 14.07.2022 18:14:09</t>
  </si>
  <si>
    <t>Органичитель металлический 
Основной склад
Поступление (акт, накладная, УПД) УЭР00000490 от 14.07.2022 18:14:09</t>
  </si>
  <si>
    <t>дюбель метал. 10*72
Основной склад
Поступление (акт, накладная, УПД) УЭР00000490 от 14.07.2022 18:14:09</t>
  </si>
  <si>
    <t>дюбель-гвоздь
Основной склад
Поступление (акт, накладная, УПД) УЭР00000490 от 14.07.2022 18:14:09</t>
  </si>
  <si>
    <t>Сверло -бур 6х160
Основной склад
Поступление (акт, накладная, УПД) УЭР00000490 от 14.07.2022 18:14:09</t>
  </si>
  <si>
    <t>Сверло -бур 10х260 мм
Основной склад
Поступление (акт, накладная, УПД) УЭР00000490 от 14.07.2022 18:14:09</t>
  </si>
  <si>
    <t>Сверло -бур 8х260 мм
Основной склад
Поступление (акт, накладная, УПД) УЭР00000490 от 14.07.2022 18:14:09</t>
  </si>
  <si>
    <t>Сверло по бет.
Основной склад
Поступление (акт, накладная, УПД) УЭР00000490 от 14.07.2022 18:14:09</t>
  </si>
  <si>
    <t>Пена монтажная
Основной склад
Поступление (акт, накладная, УПД) УЭР00000490 от 14.07.2022 18:14:09</t>
  </si>
  <si>
    <t>Эмаль - аэрозоль 
Основной склад
Поступление (акт, накладная, УПД) УЭР00000490 от 14.07.2022 18:14:09</t>
  </si>
  <si>
    <t>Упор "козья нога"
Основной склад
Поступление (акт, накладная, УПД) УЭР00000490 от 14.07.2022 18:14:09</t>
  </si>
  <si>
    <t>Плита потолочная 60*600*6 мм (24 шт)
Основной склад
Поступление (акт, накладная, УПД) УЭР00000490 от 14.07.2022 18:14:09</t>
  </si>
  <si>
    <t>Клей для плитки 25 кг
Основной склад
Поступление (акт, накладная, УПД) УЭР00000490 от 14.07.2022 18:14:09</t>
  </si>
  <si>
    <t>Штукатурка цементная 25 кг
Основной склад
Авансовый отчет УЭР00000027 от 29.07.2022 9:42:51</t>
  </si>
  <si>
    <t>Эмаль - аэрозоль 
Основной склад
Поступление (акт, накладная, УПД) УЭР00000585 от 28.07.2022 0:00:00</t>
  </si>
  <si>
    <t>Шлифовальная сетка
Основной склад
Поступление (акт, накладная, УПД) УЭР00000584 от 28.07.2022 17:17:56</t>
  </si>
  <si>
    <t>Шлиф. шкурка
Основной склад
Поступление (акт, накладная, УПД) УЭР00000584 от 28.07.2022 17:17:56</t>
  </si>
  <si>
    <t>Пена монтажная
Основной склад
Поступление (акт, накладная, УПД) УЭР00000584 от 28.07.2022 17:17:56</t>
  </si>
  <si>
    <t>Очиститель пены
Основной склад
Поступление (акт, накладная, УПД) УЭР00000584 от 28.07.2022 17:17:56</t>
  </si>
  <si>
    <t>Пистолет для д/монтажной пены
Основной склад
Поступление (акт, накладная, УПД) УЭР00000584 от 28.07.2022 17:17:56</t>
  </si>
  <si>
    <t>Нож 
Основной склад
Поступление (акт, накладная, УПД) УЭР00000584 от 28.07.2022 17:17:56</t>
  </si>
  <si>
    <t>Лезвие для ножа
Основной склад
Поступление (акт, накладная, УПД) УЭР00000584 от 28.07.2022 17:17:56</t>
  </si>
  <si>
    <t>Шпатель
Основной склад
Поступление (акт, накладная, УПД) УЭР00000585 от 28.07.2022 0:00:00</t>
  </si>
  <si>
    <t>Шпатель
Основной склад
Поступление (акт, накладная, УПД) УЭР00000584 от 28.07.2022 17:17:56</t>
  </si>
  <si>
    <t>порог металлич,3м
Основной склад
Поступление (акт, накладная, УПД) УЭР00000584 от 28.07.2022 17:17:56</t>
  </si>
  <si>
    <t>Лампа 
Основной склад
Поступление (акт, накладная, УПД) УЭР00000584 от 28.07.2022 17:17:56</t>
  </si>
  <si>
    <t>Перчатки с ПВХ напылением
Основной склад
Поступление (акт, накладная, УПД) УЭР00000585 от 28.07.2022 0:00:00</t>
  </si>
  <si>
    <t>Перчатки с ПВХ напылением
Основной склад
Поступление (акт, накладная, УПД) УЭР00000584 от 28.07.2022 17:17:56</t>
  </si>
  <si>
    <t>Кисть 
Основной склад
Поступление (акт, накладная, УПД) УЭР00000585 от 28.07.2022 0:00:00</t>
  </si>
  <si>
    <t>Клей для плитки 25 кг
Основной склад
Поступление (акт, накладная, УПД) УЭР00000584 от 28.07.2022 17:17:56</t>
  </si>
  <si>
    <t>Светильник переносной
Основной склад
Поступление (акт, накладная, УПД) УЭР00000584 от 28.07.2022 17:17:56</t>
  </si>
  <si>
    <t>Хомут
Основной склад
Поступление (акт, накладная, УПД) УЭР00000585 от 28.07.2022 0:00:00</t>
  </si>
  <si>
    <t>Миксер для смесей
Основной склад
Поступление (акт, накладная, УПД) УЭР00000585 от 28.07.2022 0:00:00</t>
  </si>
  <si>
    <t>Ведро строительное 20л
Основной склад
Поступление (акт, накладная, УПД) УЭР00000585 от 28.07.2022 0:00:00</t>
  </si>
  <si>
    <t>Ванночка малярная пластм.
Основной склад
Поступление (акт, накладная, УПД) УЭР00000585 от 28.07.2022 0:00:00</t>
  </si>
  <si>
    <t>Краска ВД  фасадная 
Основной склад
Поступление (акт, накладная, УПД) УЭР00000585 от 28.07.2022 0:00:00</t>
  </si>
  <si>
    <t>Диск алмазный отрезной
Основной склад
Поступление (акт, накладная, УПД) УЭР00000585 от 28.07.2022 0:00:00</t>
  </si>
  <si>
    <t>Лента малярная 50мм*30м
Основной склад
Поступление (акт, накладная, УПД) УЭР00000585 от 28.07.2022 0:00:00</t>
  </si>
  <si>
    <t>Колер
Основной склад
Поступление (акт, накладная, УПД) УЭР00000585 от 28.07.2022 0:00:00</t>
  </si>
  <si>
    <t>Сверло 8 мм
Основной склад
Поступление (акт, накладная, УПД) УЭР00000585 от 28.07.2022 0:00:00</t>
  </si>
  <si>
    <t>Ключ
Основной склад
Поступление (акт, накладная, УПД) УЭР00000585 от 28.07.2022 0:00:00</t>
  </si>
  <si>
    <t>Перчатки нейлоновые с латекс обливом
Основной склад
Поступление (акт, накладная, УПД) УЭР00000585 от 28.07.2022 0:00:00</t>
  </si>
  <si>
    <t>Валик 
Основной склад
Поступление (акт, накладная, УПД) УЭР00000585 от 28.07.2022 0:00:00</t>
  </si>
  <si>
    <t>Ящик д/инструментов
Основной склад
Поступление (акт, накладная, УПД) УЭР00000585 от 28.07.2022 0:00:00</t>
  </si>
  <si>
    <t>Грунтовка  
Основной склад
Поступление (акт, накладная, УПД) УЭР00000585 от 28.07.2022 0:00:00</t>
  </si>
  <si>
    <t>Клеевая смесь 25 кг.
Основной склад
Авансовый отчет УЭР00000031 от 31.08.2022 12:00:53</t>
  </si>
  <si>
    <t>Цементная гидроизоляц. 20кг
Основной склад
Авансовый отчет УЭР00000031 от 31.08.2022 12:00:53</t>
  </si>
  <si>
    <t>Доводчик 
Основной склад
Поступление (акт, накладная, УПД) УЭР00000647 от 25.08.2022 16:10:01</t>
  </si>
  <si>
    <t>Навес Apecs
Основной склад
Поступление (акт, накладная, УПД) УЭР00000648 от 25.08.2022 9:00:00</t>
  </si>
  <si>
    <t>Сетка 5мм*5мм  50 м
Основной склад
Поступление (акт, накладная, УПД) УЭР00000650 от 29.08.2022 12:00:00</t>
  </si>
  <si>
    <t>Сетка абразивная
Основной склад
Поступление (акт, накладная, УПД) УЭР00000650 от 29.08.2022 12:00:00</t>
  </si>
  <si>
    <t>Пистолет для герметиков 310 мм
Основной склад
Поступление (акт, накладная, УПД) УЭР00000650 от 29.08.2022 12:00:00</t>
  </si>
  <si>
    <t>Эмаль - аэрозоль 
Основной склад
Поступление (акт, накладная, УПД) УЭР00000650 от 29.08.2022 12:00:00</t>
  </si>
  <si>
    <t>Колер тем. кор. 0,1г
Основной склад
Поступление (акт, накладная, УПД) УЭР00000650 от 29.08.2022 12:00:00</t>
  </si>
  <si>
    <t>Колер черный
Основной склад
Поступление (акт, накладная, УПД) УЭР00000650 от 29.08.2022 12:00:00</t>
  </si>
  <si>
    <t>Лезвие для ножа
Основной склад
Поступление (акт, накладная, УПД) УЭР00000650 от 29.08.2022 12:00:00</t>
  </si>
  <si>
    <t>Герметик силиконовый 280мл
Основной склад
Поступление (акт, накладная, УПД) УЭР00000650 от 29.08.2022 12:00:00</t>
  </si>
  <si>
    <t>Грунт бетоноконтакт 6 кг.
Основной склад
Поступление (акт, накладная, УПД) УЭР00000650 от 29.08.2022 12:00:00</t>
  </si>
  <si>
    <t>Считыватель  МATRIX-II
Основной склад
Поступление (акт, накладная, УПД) УЭР00000827 от 20.10.2022 17:17:42</t>
  </si>
  <si>
    <t>Кнопка для домофона
Основной склад
Поступление (акт, накладная, УПД) УЭР00000827 от 20.10.2022 17:17:42</t>
  </si>
  <si>
    <t>Оптодатчик шлагбаума
Основной склад
Поступление (акт, накладная, УПД) УЭР00000827 от 20.10.2022 17:17:42</t>
  </si>
  <si>
    <t>Мешки п/п для ремонтных работ
Основной склад
Поступление (акт, накладная, УПД) УЭР00000835 от 28.10.2022 12:00:10</t>
  </si>
  <si>
    <t>Кисть плоская
Основной склад
Поступление (акт, накладная, УПД) УЭР00000835 от 28.10.2022 12:00:10</t>
  </si>
  <si>
    <t>Эмаль ПФ 115 серая
Основной склад
Поступление (акт, накладная, УПД) УЭР00000835 от 28.10.2022 12:00:10</t>
  </si>
  <si>
    <t>Саморез 4,2*19 оц. пл
Основной склад
Поступление (акт, накладная, УПД) УЭР00000835 от 28.10.2022 12:00:10</t>
  </si>
  <si>
    <t>Саморез 3,5-3,8 *25
Основной склад
Поступление (акт, накладная, УПД) УЭР00000835 от 28.10.2022 12:00:10</t>
  </si>
  <si>
    <t>Гвоздь финишный 1,2*30 латунь 1155
Основной склад
Поступление (акт, накладная, УПД) УЭР00000835 от 28.10.2022 12:00:10</t>
  </si>
  <si>
    <t>Саморезы кровельные 5,5*19 оцинк 
Основной склад
Поступление (акт, накладная, УПД) УЭР00000835 от 28.10.2022 12:00:10</t>
  </si>
  <si>
    <t>Мал. лента
Основной склад
Поступление (акт, накладная, УПД) УЭР00000835 от 28.10.2022 12:00:10</t>
  </si>
  <si>
    <t>Эмаль ПФ 115
Основной склад
Поступление (акт, накладная, УПД) УЭР00000835 от 28.10.2022 12:00:10</t>
  </si>
  <si>
    <t>Кисть плоская 75 мм
Основной склад
Поступление (акт, накладная, УПД) УЭР00000835 от 28.10.2022 12:00:10</t>
  </si>
  <si>
    <t>Кисть плоская стандарт 50мм
Основной склад
Поступление (акт, накладная, УПД) УЭР00000835 от 28.10.2022 12:00:10</t>
  </si>
  <si>
    <t>Кисть плоская стандарт 63мм
Основной склад
Поступление (акт, накладная, УПД) УЭР00000835 от 28.10.2022 12:00:10</t>
  </si>
  <si>
    <t>Кисть плоская стандарт 100мм
Основной склад
Поступление (акт, накладная, УПД) УЭР00000835 от 28.10.2022 12:00:10</t>
  </si>
  <si>
    <t>Ведро строительное 12л
Основной склад
Поступление (акт, накладная, УПД) УЭР00000835 от 28.10.2022 12:00:10</t>
  </si>
  <si>
    <t>Люк-дверца ревиз. 
Основной склад
Поступление (акт, накладная, УПД) УЭР00000835 от 28.10.2022 12:00:10</t>
  </si>
  <si>
    <t>Респиратор
Основной склад
Поступление (акт, накладная, УПД) УЭР00000835 от 28.10.2022 12:00:10</t>
  </si>
  <si>
    <t>Ванночка малярная пластм.
Основной склад
Поступление (акт, накладная, УПД) УЭР00000835 от 28.10.2022 12:00:10</t>
  </si>
  <si>
    <t>Валик полиакрил.
Основной склад
Поступление (акт, накладная, УПД) УЭР00000835 от 28.10.2022 12:00:10</t>
  </si>
  <si>
    <t>Перчатки с ПВХ напылением
Основной склад
Поступление (акт, накладная, УПД) УЭР00000583 от 01.08.2022 0:00:03</t>
  </si>
  <si>
    <t>Уайт - спирит
Основной склад
Поступление (акт, накладная, УПД) УЭР00000835 от 28.10.2022 12:00:10</t>
  </si>
  <si>
    <t>Растворитель
Основной склад
Поступление (акт, накладная, УПД) УЭР00000835 от 28.10.2022 12:00:10</t>
  </si>
  <si>
    <t>Лист гипсокартоновый 3мм
Основной склад
Поступление (акт, накладная, УПД) УЭР00000835 от 28.10.2022 12:00:10</t>
  </si>
  <si>
    <t>Профиль потолочный 60*27*0,5 
Основной склад
Поступление (акт, накладная, УПД) УЭР00000835 от 28.10.2022 12:00:10</t>
  </si>
  <si>
    <t>Профиль потолочный 28*27*0,5
Основной склад
Поступление (акт, накладная, УПД) УЭР00000835 от 28.10.2022 12:00:10</t>
  </si>
  <si>
    <t>Пленка  техническая 3м*100м
Основной склад
Поступление (акт, накладная, УПД) УЭР00000835 от 28.10.2022 12:00:10</t>
  </si>
  <si>
    <t>Штора рулонная 
Основной склад
Поступление (акт, накладная, УПД) УЭР00000958 от 11.11.2022 15:19:25</t>
  </si>
  <si>
    <t>Упор "козья нога"
Основной склад
Поступление (акт, накладная, УПД) УЭР00000962 от 22.11.2022 12:00:09</t>
  </si>
  <si>
    <t>Шлиф. шкурка
Основной склад
Поступление (акт, накладная, УПД) УЭР00000962 от 22.11.2022 12:00:09</t>
  </si>
  <si>
    <t>Герметик универсальный
Основной склад
Поступление (акт, накладная, УПД) УЭР00000962 от 22.11.2022 12:00:09</t>
  </si>
  <si>
    <t>Цемент 50кг
Основной склад
Поступление (акт, накладная, УПД) УЭР00000962 от 22.11.2022 12:00:09</t>
  </si>
  <si>
    <t>Перчатки нейлоновые с латекс обливом
Основной склад
Поступление (акт, накладная, УПД) УЭР00000962 от 22.11.2022 12:00:09</t>
  </si>
  <si>
    <t>Ручка дверная 
Основной склад
Поступление (акт, накладная, УПД) УЭР00000923 от 23.11.2022 13:00:40</t>
  </si>
  <si>
    <t>Упор "козья нога"
Основной склад
Поступление (акт, накладная, УПД) УЭР00000923 от 23.11.2022 13:00:40</t>
  </si>
  <si>
    <t>Саморез 3,5-*51
Основной склад
Поступление (акт, накладная, УПД) УЭР00000976 от 02.12.2022 16:03:16</t>
  </si>
  <si>
    <t>Бита
Основной склад
Поступление (акт, накладная, УПД) УЭР00000976 от 02.12.2022 16:03:16</t>
  </si>
  <si>
    <t>заклепки STAYER 4 мм*6мм
Основной склад
Поступление (акт, накладная, УПД) УЭР00000976 от 02.12.2022 16:03:16</t>
  </si>
  <si>
    <t>заклепки STAYER 4 мм*8мм
Основной склад
Поступление (акт, накладная, УПД) УЭР00000976 от 02.12.2022 16:03:16</t>
  </si>
  <si>
    <t>Заклепочник 280 мм
Основной склад
Поступление (акт, накладная, УПД) УЭР00000976 от 02.12.2022 16:03:16</t>
  </si>
  <si>
    <t>Кисть плоская 2,5" 63мм 
Основной склад
Поступление (акт, накладная, УПД) УЭР00000976 от 02.12.2022 16:03:16</t>
  </si>
  <si>
    <t>Эмаль ПФ 115 Лакра Шоколадная
Основной склад
Поступление (акт, накладная, УПД) УЭР00000976 от 02.12.2022 16:03:16</t>
  </si>
  <si>
    <t>Лента оградит.
Основной склад
Поступление (акт, накладная, УПД) УЭР00000976 от 02.12.2022 16:03:16</t>
  </si>
  <si>
    <t>Перчатки "Скай Воркер", с нитрильным покрытием
Основной склад
Поступление (акт, накладная, УПД) УЭР00000969 от 08.12.2022 12:23:23</t>
  </si>
  <si>
    <t>Лом- гвоздодер 600мм</t>
  </si>
  <si>
    <t>Ремонт балконов</t>
  </si>
  <si>
    <t>Ремонт ворот</t>
  </si>
  <si>
    <t>Лампа  95Вт
Склад материалов
Авансовый отчет УЭР00000003 от 21.02.2022 16:43:57</t>
  </si>
  <si>
    <t>Лампа  40Вт
Склад материалов
Авансовый отчет УЭР00000003 от 21.02.2022 16:43:57</t>
  </si>
  <si>
    <t>Уголок 50*90
Склад материалов
Авансовый отчет УЭР00000005 от 28.02.2022 14:17:31</t>
  </si>
  <si>
    <t>Труба канал. 50 х0,5 м
Склад материалов
Авансовый отчет УЭР00000005 от 28.02.2022 14:17:31</t>
  </si>
  <si>
    <t>Проникающая смазка 210 мл
Склад материалов
Авансовый отчет УЭР00000005 от 28.02.2022 14:17:31</t>
  </si>
  <si>
    <t>Сантехпаста упл.
Склад материалов
Авансовый отчет УЭР00000005 от 28.02.2022 14:17:31</t>
  </si>
  <si>
    <t>Средство для мытья пола Лайма 5л
Склад материалов
Поступление (акт, накладная, УПД) УЭР00000032 от 25.01.2022 16:00:01</t>
  </si>
  <si>
    <t>Перчатки резиновые с хб напылением
Склад материалов
Поступление (акт, накладная, УПД) УЭР00000569 от 22.10.2021 15:49:22</t>
  </si>
  <si>
    <t>Тряпка для пола Лайма 80*100
Склад материалов
Поступление (акт, накладная, УПД) УЭР00000032 от 25.01.2022 16:00:01</t>
  </si>
  <si>
    <t>Разъем
Склад материалов
Авансовый отчет УЭР00000008 от 21.03.2022 15:03:35</t>
  </si>
  <si>
    <t>Лампа LED 07Вт
Склад материалов
Авансовый отчет УЭР00000002 от 31.01.2022 14:27:02</t>
  </si>
  <si>
    <t>Кран шаровой  1/2 г/г
Склад материалов
Поступление (акт, накладная, УПД) УЭР00000181 от 25.03.2022 19:54:34</t>
  </si>
  <si>
    <t>Кран шаровой  1 1/4 г/г
Склад материалов
Поступление (акт, накладная, УПД) УЭР00000181 от 25.03.2022 19:54:34</t>
  </si>
  <si>
    <t>Кран шаровой  1 г/г
Склад материалов
Поступление (акт, накладная, УПД) УЭР00000181 от 25.03.2022 19:54:34</t>
  </si>
  <si>
    <t>Кран шаровой  3/4 г/г
Склад материалов
Поступление (акт, накладная, УПД) УЭР00000181 от 25.03.2022 19:54:34</t>
  </si>
  <si>
    <t>Резьба ф 25
Склад материалов
Поступление (акт, накладная, УПД) УЭР00000181 от 25.03.2022 19:54:34</t>
  </si>
  <si>
    <t>Резьба ф 32
Склад материалов
Поступление (акт, накладная, УПД) УЭР00000181 от 25.03.2022 19:54:34</t>
  </si>
  <si>
    <t>Отвод д90 ст крутоизогнутый
Склад материалов
Поступление (акт, накладная, УПД) УЭР00000181 от 25.03.2022 19:54:34</t>
  </si>
  <si>
    <t>Круг отрез. по металлу ф125*1,2*22
Склад материалов
Поступление (акт, накладная, УПД) УЭР00000181 от 25.03.2022 19:54:34</t>
  </si>
  <si>
    <t>Труба ПП 110*1000мм
Склад материалов
Авансовый отчет УЭР00000009 от 28.03.2022 15:57:10</t>
  </si>
  <si>
    <t>Тройник ПП 110 45*
Склад материалов
Авансовый отчет УЭР00000009 от 28.03.2022 15:57:10</t>
  </si>
  <si>
    <t>Компенсатор 110
Склад материалов
Авансовый отчет УЭР00000009 от 28.03.2022 15:57:10</t>
  </si>
  <si>
    <t>Заглушка 110
Склад материалов
Авансовый отчет УЭР00000009 от 28.03.2022 15:57:10</t>
  </si>
  <si>
    <t>Крепление трубы 4 к стене с резинкой " РF"
Склад материалов
Авансовый отчет УЭР00000009 от 28.03.2022 15:57:10</t>
  </si>
  <si>
    <t>Смазка силиконовая
Склад материалов
Авансовый отчет УЭР00000009 от 28.03.2022 15:57:10</t>
  </si>
  <si>
    <t>Сгон  стальной оцинкованный Ду 40
Склад материалов
Поступление (акт, накладная, УПД) УЭР00000213 от 01.04.2022 16:53:13</t>
  </si>
  <si>
    <t>Сгон  стальной оцинкованный Ду 32
Склад материалов
Поступление (акт, накладная, УПД) УЭР00000213 от 01.04.2022 16:53:13</t>
  </si>
  <si>
    <t>Сгон  стальной оцинкованный Ду 25
Склад материалов
Поступление (акт, накладная, УПД) УЭР00000213 от 01.04.2022 16:53:13</t>
  </si>
  <si>
    <t>Сгон  стальной оцинкованный Ду 20
Склад материалов
Поступление (акт, накладная, УПД) УЭР00000213 от 01.04.2022 16:53:13</t>
  </si>
  <si>
    <t>Муфта 32
Склад материалов
Поступление (акт, накладная, УПД) УЭР00000213 от 01.04.2022 16:53:13</t>
  </si>
  <si>
    <t>Муфта 25
Склад материалов
Поступление (акт, накладная, УПД) УЭР00000213 от 01.04.2022 16:53:13</t>
  </si>
  <si>
    <t>Муфта 20
Склад материалов
Поступление (акт, накладная, УПД) УЭР00000213 от 01.04.2022 16:53:13</t>
  </si>
  <si>
    <t>Контрагайка 40
Склад материалов
Поступление (акт, накладная, УПД) УЭР00000213 от 01.04.2022 16:53:13</t>
  </si>
  <si>
    <t>Контргайка оцинк. Ду 32 
Склад материалов
Поступление (акт, накладная, УПД) УЭР00000213 от 01.04.2022 16:53:13</t>
  </si>
  <si>
    <t>Контрагайка 25
Склад материалов
Поступление (акт, накладная, УПД) УЭР00000213 от 01.04.2022 16:53:13</t>
  </si>
  <si>
    <t>Контрагайка 20
Склад материалов
Поступление (акт, накладная, УПД) УЭР00000213 от 01.04.2022 16:53:13</t>
  </si>
  <si>
    <t>Муфта 40
Склад материалов
Поступление (акт, накладная, УПД) УЭР00000213 от 01.04.2022 16:53:13</t>
  </si>
  <si>
    <t>Труба оц. ф76*3,0мм
Склад материалов
Поступление (акт, накладная, УПД) УЭР00000240 от 13.04.2022 18:36:37</t>
  </si>
  <si>
    <t>Фильтр лат. косой
Склад материалов
Поступление (акт, накладная, УПД) УЭР00000272 от 27.04.2022 17:00:01</t>
  </si>
  <si>
    <t>Арматура нижняя подача
Склад материалов
Поступление (акт, накладная, УПД) УЭР00000272 от 27.04.2022 17:00:01</t>
  </si>
  <si>
    <t>Арматура боковая подача
Склад материалов
Поступление (акт, накладная, УПД) УЭР00000272 от 27.04.2022 17:00:01</t>
  </si>
  <si>
    <t>Лампа свеча  7Вт
Склад материалов
Поступление (акт, накладная, УПД) УЭР00000183 от 28.03.2022 22:22:02</t>
  </si>
  <si>
    <t>Изолента пвх черная
Склад материалов
Авансовый отчет УЭР00000017 от 16.05.2022 16:30:43</t>
  </si>
  <si>
    <t>Угол  75°75*5 мм
Склад материалов
Поступление (акт, накладная, УПД) УЭР00000342 от 18.05.2022 19:02:01</t>
  </si>
  <si>
    <t>Муфта комбин. нар. 25*3/4
Склад материалов
Поступление (акт, накладная, УПД) УЭР00000388 от 23.05.2022 16:23:28</t>
  </si>
  <si>
    <t>Уплотнитель
Склад материалов
Поступление (акт, накладная, УПД) УЭР00000392 от 24.05.2022 12:00:01</t>
  </si>
  <si>
    <t>Компрессор Patriot POWER PTR 50/450A
Основной склад
Поступление (акт, накладная, УПД) УЭР00000486 от 18.07.2022 0:00:00</t>
  </si>
  <si>
    <t>Футорка металлическая
Основной склад
Поступление (акт, накладная, УПД) УЭР00000565 от 19.07.2022 9:00:00</t>
  </si>
  <si>
    <t>Муфта 40
Основной склад
Поступление (акт, накладная, УПД) УЭР00000565 от 19.07.2022 9:00:00</t>
  </si>
  <si>
    <t>Лампа LED 07Вт
Склад материалов
Поступление (акт, накладная, УПД) УЭР00000339 от 27.05.2022 16:43:28</t>
  </si>
  <si>
    <t>Лента самоклеющаяся силиконовая
Основной склад
Поступление (акт, накладная, УПД) УЭР00000556 от 22.07.2022 11:14:30</t>
  </si>
  <si>
    <t>Сгон  стальной
Основной склад
Поступление (акт, накладная, УПД) УЭР00000564 от 15.08.2022 14:24:50</t>
  </si>
  <si>
    <t>Резьба ф15
Основной склад
Поступление (акт, накладная, УПД) УЭР00000564 от 15.08.2022 14:24:50</t>
  </si>
  <si>
    <t>Отвод д90 ст крутоизогнутый
Основной склад
Поступление (акт, накладная, УПД) УЭР00000564 от 15.08.2022 14:24:50</t>
  </si>
  <si>
    <t>Футорка металлическая
Основной склад
Поступление (акт, накладная, УПД) УЭР00000564 от 15.08.2022 14:24:50</t>
  </si>
  <si>
    <t>Тройник Д 110/110
Основной склад
Поступление (акт, накладная, УПД) УЭР00000564 от 15.08.2022 14:24:50</t>
  </si>
  <si>
    <t>Муфта канал. 110
Основной склад
Поступление (акт, накладная, УПД) УЭР00000564 от 15.08.2022 14:24:50</t>
  </si>
  <si>
    <t>Крепление  к стене 3/4 с резинкой
Основной склад
Поступление (акт, накладная, УПД) УЭР00000564 от 15.08.2022 14:24:50</t>
  </si>
  <si>
    <t>Смазка графитная 250гр.
Основной склад
Поступление (акт, накладная, УПД) УЭР00000564 от 15.08.2022 14:24:50</t>
  </si>
  <si>
    <t>Муфта 3/4 шланг
Основной склад
Поступление (акт, накладная, УПД) УЭР00000564 от 15.08.2022 14:24:50</t>
  </si>
  <si>
    <t>Хомут червячный 16*25
Основной склад
Поступление (акт, накладная, УПД) УЭР00000564 от 15.08.2022 14:24:50</t>
  </si>
  <si>
    <t>Шланг 50м
Основной склад
Поступление (акт, накладная, УПД) УЭР00000564 от 15.08.2022 14:24:50</t>
  </si>
  <si>
    <t>Затвор 50 поворот дисковый
Основной склад
Поступление (акт, накладная, УПД) УЭР00000564 от 15.08.2022 14:24:50</t>
  </si>
  <si>
    <t>Прокладка паронитовая  40 шт
Основной склад
Поступление (акт, накладная, УПД) УЭР00000564 от 15.08.2022 14:24:50</t>
  </si>
  <si>
    <t>Прокладка паронитовая 65
Основной склад
Поступление (акт, накладная, УПД) УЭР00000564 от 15.08.2022 14:24:50</t>
  </si>
  <si>
    <t>Прокладка паронитовая  125 шт
Основной склад
Поступление (акт, накладная, УПД) УЭР00000564 от 15.08.2022 14:24:50</t>
  </si>
  <si>
    <t>Прокладка паронитовая  150
Основной склад
Поступление (акт, накладная, УПД) УЭР00000564 от 15.08.2022 14:24:50</t>
  </si>
  <si>
    <t>Кран шаровой  1/2 г/ш
Основной склад
Поступление (акт, накладная, УПД) УЭР00000564 от 15.08.2022 14:24:50</t>
  </si>
  <si>
    <t>Хомут червячный
Основной склад
Поступление (акт, накладная, УПД) УЭР00000853 от 18.08.2022 15:01:01</t>
  </si>
  <si>
    <t>Муфта 3/4
Основной склад
Поступление (акт, накладная, УПД) УЭР00000853 от 18.08.2022 15:01:01</t>
  </si>
  <si>
    <t>Кран  шар. вн.-нар. 1/2"с баб.
Основной склад
Поступление (акт, накладная, УПД) УЭР00000853 от 18.08.2022 15:01:01</t>
  </si>
  <si>
    <t>Компенсатор канализационный 11
Основной склад
Поступление (акт, накладная, УПД) УЭР00000853 от 18.08.2022 15:01:01</t>
  </si>
  <si>
    <t>Обойма ремонтная
Основной склад
Поступление (акт, накладная, УПД) УЭР00000853 от 18.08.2022 15:01:01</t>
  </si>
  <si>
    <t>Затвор дисковый
Основной склад
Поступление (акт, накладная, УПД) УЭР00000853 от 18.08.2022 15:01:01</t>
  </si>
  <si>
    <t>Прокладка паронитовая  125 шт
Основной склад
Поступление (акт, накладная, УПД) УЭР00000853 от 18.08.2022 15:01:01</t>
  </si>
  <si>
    <t>Хомут 104-112мм
Основной склад
Авансовый отчет УЭР00000031 от 31.08.2022 12:00:53</t>
  </si>
  <si>
    <t>Карбид кальция
Основной склад
Поступление (акт, накладная, УПД) УЭР00000641 от 30.08.2022 18:00:01</t>
  </si>
  <si>
    <t>Кран шаровой  1 1/4 г/г
Основной склад
Поступление (акт, накладная, УПД) УЭР00000741 от 15.09.2022 12:50:32</t>
  </si>
  <si>
    <t>Кран шаровой  1 г/г
Основной склад
Поступление (акт, накладная, УПД) УЭР00000741 от 15.09.2022 12:50:32</t>
  </si>
  <si>
    <t>Кран шаровой  1/2 г/г
Основной склад
Поступление (акт, накладная, УПД) УЭР00000741 от 15.09.2022 12:50:32</t>
  </si>
  <si>
    <t>Сгон  40
Основной склад
Поступление (акт, накладная, УПД) УЭР00000741 от 15.09.2022 12:50:32</t>
  </si>
  <si>
    <t>Резьба ф 40
Основной склад
Поступление (акт, накладная, УПД) УЭР00000741 от 15.09.2022 12:50:32</t>
  </si>
  <si>
    <t>Контрагайка 40
Основной склад
Поступление (акт, накладная, УПД) УЭР00000741 от 15.09.2022 12:50:32</t>
  </si>
  <si>
    <t>Муфта 40
Основной склад
Поступление (акт, накладная, УПД) УЭР00000741 от 15.09.2022 12:50:32</t>
  </si>
  <si>
    <t>Кран шаровой  1/2 в/н
Основной склад
Поступление (акт, накладная, УПД) УЭР00000741 от 15.09.2022 12:50:32</t>
  </si>
  <si>
    <t>Муфта ППР 20 
Основной склад
Поступление (акт, накладная, УПД) УЭР00000741 от 15.09.2022 12:50:32</t>
  </si>
  <si>
    <t>Колено ППР 90*20
Основной склад
Поступление (акт, накладная, УПД) УЭР00000741 от 15.09.2022 12:50:32</t>
  </si>
  <si>
    <t>Прокладка паронитовая 25
Основной склад
Поступление (акт, накладная, УПД) УЭР00000741 от 15.09.2022 12:50:32</t>
  </si>
  <si>
    <t>Прокладка паронитовая  40 шт
Основной склад
Поступление (акт, накладная, УПД) УЭР00000741 от 15.09.2022 12:50:32</t>
  </si>
  <si>
    <t>Прокладка паронитовая 3/4
Основной склад
Поступление (акт, накладная, УПД) УЭР00000741 от 15.09.2022 12:50:32</t>
  </si>
  <si>
    <t>Прокладка паронитовая  32
Основной склад
Поступление (акт, накладная, УПД) УЭР00000741 от 15.09.2022 12:50:32</t>
  </si>
  <si>
    <t>Хомут червячный
Основной склад
Поступление (акт, накладная, УПД) УЭР00000741 от 15.09.2022 12:50:32</t>
  </si>
  <si>
    <t>Заглушка 110
Основной склад
Поступление (акт, накладная, УПД) УЭР00000741 от 15.09.2022 12:50:32</t>
  </si>
  <si>
    <t>Кран  шаровый 1/2  для подключения манометра
Основной склад
Поступление (акт, накладная, УПД) УЭР00000741 от 15.09.2022 12:50:32</t>
  </si>
  <si>
    <t>Затвор 50 поворот дисковый
Основной склад
Поступление (акт, накладная, УПД) УЭР00000741 от 15.09.2022 12:50:32</t>
  </si>
  <si>
    <t>Прокладка паронит 50
Основной склад
Поступление (акт, накладная, УПД) УЭР00000741 от 15.09.2022 12:50:32</t>
  </si>
  <si>
    <t>Герметик силиконовый 280мл
Основной склад
Поступление (акт, накладная, УПД) УЭР00000587 от 13.10.2022 0:00:00</t>
  </si>
  <si>
    <t>Контрагайка 32
Основной склад
Поступление (акт, накладная, УПД) УЭР00000587 от 13.10.2022 0:00:00</t>
  </si>
  <si>
    <t>Лен сантехнический
Основной склад
Поступление (акт, накладная, УПД) УЭР00000587 от 13.10.2022 0:00:00</t>
  </si>
  <si>
    <t>Муфта чугунная
Основной склад
Поступление (акт, накладная, УПД) УЭР00000587 от 13.10.2022 0:00:00</t>
  </si>
  <si>
    <t>Резьба ф 32
Основной склад
Поступление (акт, накладная, УПД) УЭР00000587 от 13.10.2022 0:00:00</t>
  </si>
  <si>
    <t>Сгон  32
Основной склад
Поступление (акт, накладная, УПД) УЭР00000587 от 13.10.2022 0:00:00</t>
  </si>
  <si>
    <t>Шина нулевая на 14 групп
Основной склад
Поступление (акт, накладная, УПД) УЭР00000836 от 18.10.2022 12:00:09</t>
  </si>
  <si>
    <t>Провод ПВ-3 16
Основной склад
Поступление (акт, накладная, УПД) УЭР00000836 от 18.10.2022 12:00:09</t>
  </si>
  <si>
    <t>Наконечник медн.луженый М16
Основной склад
Поступление (акт, накладная, УПД) УЭР00000836 от 18.10.2022 12:00:09</t>
  </si>
  <si>
    <t>Лампа  7Вт
Основной склад
Поступление (акт, накладная, УПД) УЭР00000669 от 14.09.2022 15:00:01</t>
  </si>
  <si>
    <t>Лампа  40Вт
Основной склад
Поступление (акт, накладная, УПД) УЭР00000568 от 27.07.2022 15:43:21</t>
  </si>
  <si>
    <t>Труба квадратная 20*20*2мм</t>
  </si>
  <si>
    <t>Ключ английский
Основной склад
Поступление (акт, накладная, УПД) УЭР00000923 от 23.11.2022 13:00:40</t>
  </si>
  <si>
    <t>Болт  10*30 цинк
Основной склад
Поступление (акт, накладная, УПД) УЭР00000959 от 03.11.2022 15:16:36</t>
  </si>
  <si>
    <t>Шайба усилинная оцинк.М10
Основной склад
Поступление (акт, накладная, УПД) УЭР00000963 от 02.11.2022 14:56:54</t>
  </si>
  <si>
    <t>Гайка М-10
Основной склад
Поступление (акт, накладная, УПД) УЭР00000959 от 03.11.2022 15:16:36</t>
  </si>
  <si>
    <t>Шурупы 10*100
Основной склад
Поступление (акт, накладная, УПД) УЭР00000963 от 02.11.2022 14:56:54</t>
  </si>
  <si>
    <t>дюбель 14*70
Основной склад
Поступление (акт, накладная, УПД) УЭР00000963 от 02.11.2022 14:56:54</t>
  </si>
  <si>
    <t>Техническое моющее средство "Лидер К" (кислотное малопенное)
Основной склад
Поступление (акт, накладная, УПД) УЭР00000940 от 23.11.2022 13:00:44</t>
  </si>
  <si>
    <t>Светильник 12 вт IEK
Основной склад
Поступление (акт, накладная, УПД) УЭР00001018 от 13.12.2022 12:00:13</t>
  </si>
  <si>
    <t>Светильник LED 36 ВТ 
Основной склад
Поступление (акт, накладная, УПД) УЭР00001018 от 13.12.2022 12:00:13</t>
  </si>
  <si>
    <t>СМК-412
Основной склад
Поступление (акт, накладная, УПД) УЭР00001034 от 21.12.2022 15:14:49</t>
  </si>
  <si>
    <t>Лампа LED 11Вт
Основной склад
Поступление (акт, накладная, УПД) УЭР00001018 от 13.12.2022 12:00:13</t>
  </si>
  <si>
    <t>СМК-413
Основной склад
Поступление (акт, накладная, УПД) УЭР00001034 от 21.12.2022 15:14:49</t>
  </si>
  <si>
    <t>Сервисное обслуживание СКУД</t>
  </si>
  <si>
    <t xml:space="preserve">Прочистка канализации механизированным способов
</t>
  </si>
  <si>
    <t>Тряпка для пола Лайма 80*100
Склад материалов
Поступление (акт, накладная, УПД) УЭР00000569 от 22.10.2021 15:49:22</t>
  </si>
  <si>
    <t>Салфетки микрофибра 30*30
Склад материалов
Поступление (акт, накладная, УПД) УЭР00000569 от 22.10.2021 15:49:22</t>
  </si>
  <si>
    <t>Соль пищевая затаренная в мешках по 50кг
Склад материалов
Поступление (акт, накладная, УПД) УЭР00000006 от 10.01.2022 16:55:03</t>
  </si>
  <si>
    <t>Песок в мешках 50 кг.
Склад материалов
Авансовый отчет УЭР00000001 от 25.01.2022 13:03:11</t>
  </si>
  <si>
    <t>Концентрат минеральный "Галит" антислеж.
Склад материалов
Поступление (акт, накладная, УПД) УЭР00000030 от 25.01.2022 15:23:42</t>
  </si>
  <si>
    <t>Зеркало 49*120
Склад материалов
Авансовый отчет УЭР00000002 от 31.01.2022 14:27:02</t>
  </si>
  <si>
    <t>Белизна 5 л.
Склад материалов
Поступление (акт, накладная, УПД) УЭР00000569 от 22.10.2021 15:49:22</t>
  </si>
  <si>
    <t>Средство для мытья пола Лайма 5л
Склад материалов
Поступление (акт, накладная, УПД) УЭР00000569 от 22.10.2021 15:49:22</t>
  </si>
  <si>
    <t>чистящее средство  Пемолюкс
Склад материалов
Поступление (акт, накладная, УПД) УЭР00000569 от 22.10.2021 15:49:22</t>
  </si>
  <si>
    <t>Мешки для мусора 20л.
Склад материалов
Поступление (акт, накладная, УПД) УЭР00000032 от 25.01.2022 16:00:01</t>
  </si>
  <si>
    <t>Перчатки нитриловые
Склад материалов
Поступление (акт, накладная, УПД) УЭР00000032 от 25.01.2022 16:00:01</t>
  </si>
  <si>
    <t>Средство дезинфицирующее Брилиантовый спрей 750 мл
Склад материалов
Поступление (акт, накладная, УПД) УЭР00000032 от 25.01.2022 16:00:01</t>
  </si>
  <si>
    <t>Салфетки микрофибра 40*40
Склад материалов
Поступление (акт, накладная, УПД) УЭР00000032 от 25.01.2022 16:00:01</t>
  </si>
  <si>
    <t>Перчатки трикотажные хб с ПВХ
Склад материалов
Поступление (акт, накладная, УПД) УЭР00000032 от 25.01.2022 16:00:01</t>
  </si>
  <si>
    <t>стиральный порошок
Склад материалов
Поступление (акт, накладная, УПД) УЭР00000032 от 25.01.2022 16:00:01</t>
  </si>
  <si>
    <t>мешки для мусора 60л
Склад материалов
Поступление (акт, накладная, УПД) УЭР00000569 от 22.10.2021 15:49:22</t>
  </si>
  <si>
    <t>Белизна 1 л.
Склад материалов
Поступление (акт, накладная, УПД) УЭР00000032 от 25.01.2022 16:00:01</t>
  </si>
  <si>
    <t>Средство для мытья пола Лайма 1л
Склад материалов
Поступление (акт, накладная, УПД) УЭР00000032 от 25.01.2022 16:00:01</t>
  </si>
  <si>
    <t>чистящее средство  Пемолюкс
Склад материалов
Поступление (акт, накладная, УПД) УЭР00000032 от 25.01.2022 16:00:01</t>
  </si>
  <si>
    <t>Метла синтетическая с черенком пластик
Склад материалов
Поступление (акт, накладная, УПД) УЭР00000569 от 22.10.2021 15:49:22</t>
  </si>
  <si>
    <t>Веник Сорго
Склад материалов
Поступление (акт, накладная, УПД) УЭР00000569 от 22.10.2021 15:49:22</t>
  </si>
  <si>
    <t>Лопата штыковая
Склад материалов
Поступление (акт, накладная, УПД) УЭР00000298 от 15.04.2022 10:00:00</t>
  </si>
  <si>
    <t>Черенок 
Склад материалов
Поступление (акт, накладная, УПД) УЭР00000298 от 15.04.2022 10:00:00</t>
  </si>
  <si>
    <t>Жидкость для стекол Золушка 750 г
Склад материалов
Поступление (акт, накладная, УПД) УЭР00000329 от 04.05.2022 17:12:18</t>
  </si>
  <si>
    <t>Перчатки резиновые Латекс
Склад материалов
Поступление (акт, накладная, УПД) УЭР00000329 от 04.05.2022 17:12:18</t>
  </si>
  <si>
    <t>Полотно ХП
Склад материалов
Поступление (акт, накладная, УПД) УЭР00000329 от 04.05.2022 17:12:18</t>
  </si>
  <si>
    <t>Саморез 3,5-*19
Склад материалов
Поступление (акт, накладная, УПД) УЭР00000389 от 01.06.2022 16:17:39</t>
  </si>
  <si>
    <t>Саморез 4,2*25 оц. пл
Склад материалов
Поступление (акт, накладная, УПД) УЭР00000389 от 01.06.2022 16:17:39</t>
  </si>
  <si>
    <t>Диск отр.
Склад материалов
Поступление (акт, накладная, УПД) УЭР00000389 от 01.06.2022 16:17:39</t>
  </si>
  <si>
    <t>Перчатки с ПВХ напылением
Склад материалов
Поступление (акт, накладная, УПД) УЭР00000389 от 01.06.2022 16:17:39</t>
  </si>
  <si>
    <t>Краска для садовых деревьев 2,7 кг.
Склад материалов
Поступление (акт, накладная, УПД) УЭР00000389 от 01.06.2022 16:17:39</t>
  </si>
  <si>
    <t>Скотч
Склад материалов
Поступление (акт, накладная, УПД) УЭР00000389 от 01.06.2022 16:17:39</t>
  </si>
  <si>
    <t>Лента сигнальная 50ммХ200м
Склад материалов
Поступление (акт, накладная, УПД) УЭР00000389 от 01.06.2022 16:17:39</t>
  </si>
  <si>
    <t>Очки защитные
Склад материалов
Поступление (акт, накладная, УПД) УЭР00000389 от 01.06.2022 16:17:39</t>
  </si>
  <si>
    <t>Полумаска фильтрующая
Склад материалов
Поступление (акт, накладная, УПД) УЭР00000389 от 01.06.2022 16:17:39</t>
  </si>
  <si>
    <t>Кисть плоская стандарт 100мм
Склад материалов
Поступление (акт, накладная, УПД) УЭР00000389 от 01.06.2022 16:17:39</t>
  </si>
  <si>
    <t>Кисть плоская стандарт 50мм
Склад материалов
Поступление (акт, накладная, УПД) УЭР00000389 от 01.06.2022 16:17:39</t>
  </si>
  <si>
    <t>Кисть 38мм
Склад материалов
Поступление (акт, накладная, УПД) УЭР00000389 от 01.06.2022 16:17:39</t>
  </si>
  <si>
    <t>Валик полиакрил мини
Склад материалов
Поступление (акт, накладная, УПД) УЭР00000389 от 01.06.2022 16:17:39</t>
  </si>
  <si>
    <t>Ванночка малярная пластм.
Склад материалов
Поступление (акт, накладная, УПД) УЭР00000389 от 01.06.2022 16:17:39</t>
  </si>
  <si>
    <t>Щетка
Склад материалов
Поступление (акт, накладная, УПД) УЭР00000389 от 01.06.2022 16:17:39</t>
  </si>
  <si>
    <t>Мал. лента
Склад материалов
Поступление (акт, накладная, УПД) УЭР00000389 от 01.06.2022 16:17:39</t>
  </si>
  <si>
    <t>Щетка проволочная
Склад материалов
Поступление (акт, накладная, УПД) УЭР00000389 от 01.06.2022 16:17:39</t>
  </si>
  <si>
    <t>Уайт - спирит
Склад материалов
Поступление (акт, накладная, УПД) УЭР00000389 от 01.06.2022 16:17:39</t>
  </si>
  <si>
    <t>Грунт-эмаль 
Склад материалов
Поступление (акт, накладная, УПД) УЭР00000389 от 01.06.2022 16:17:39</t>
  </si>
  <si>
    <t>Мешки п/п для ремонтных работ
Склад материалов
Поступление (акт, накладная, УПД) УЭР00000389 от 01.06.2022 16:17:39</t>
  </si>
  <si>
    <t>затирка 2кг №120
Склад материалов
Поступление (акт, накладная, УПД) УЭР00000389 от 01.06.2022 16:17:39</t>
  </si>
  <si>
    <t>Веник</t>
  </si>
  <si>
    <t>Щепа декоративная 60л
Склад материалов
Поступление (акт, накладная, УПД) УЭР00000398 от 08.06.2022 18:03:29</t>
  </si>
  <si>
    <t>Бордюр KANTA коричневый
Склад материалов
Поступление (акт, накладная, УПД) УЭР00000398 от 08.06.2022 18:03:29</t>
  </si>
  <si>
    <t>Скотч двухсторонний
Склад материалов
Авансовый отчет УЭР00000021 от 30.06.2022 15:02:45</t>
  </si>
  <si>
    <t>Бензин АИ-92
Склад материалов
Поступление (акт, накладная, УПД) УЭР00000377 от 31.05.2022 18:01:29</t>
  </si>
  <si>
    <t>Полирующее средство триггер
Основной склад
Поступление (акт, накладная, УПД) УЭР00000483 от 06.07.2022 18:08:41</t>
  </si>
  <si>
    <t>Спирея японская
Основной склад
Авансовый отчет УЭР00000022 от 08.07.2022 0:00:00</t>
  </si>
  <si>
    <t>Корневин 10г.
Основной склад
Авансовый отчет УЭР00000022 от 08.07.2022 0:00:00</t>
  </si>
  <si>
    <t>Грунт торфяной
Основной склад
Авансовый отчет УЭР00000022 от 08.07.2022 0:00:00</t>
  </si>
  <si>
    <t>Соль пищевая затаренная в мешках по 50кг
Основной склад
Поступление (акт, накладная, УПД) УЭР00000910 от 01.11.2022 0:00:00</t>
  </si>
  <si>
    <t>Пиломатериал хвойных пород (профилированный) 40х60
Основной склад
Поступление (акт, накладная, УПД) УЭР00000937 от 01.11.2022 23:59:07</t>
  </si>
  <si>
    <t>Покрытие ковровое 1,2м
Основной склад
Поступление (акт, накладная, УПД) УЭР00000939 от 01.11.2022 23:59:15</t>
  </si>
  <si>
    <t>Покрытие ячеистое
Основной склад
Поступление (акт, накладная, УПД) УЭР00000939 от 01.11.2022 23:59:15</t>
  </si>
  <si>
    <t>Колесная опора поворотная с тормозом
Основной склад
Поступление (акт, накладная, УПД) УЭР00000963 от 02.11.2022 14:56:54</t>
  </si>
  <si>
    <t>Веник Сорго
Основной склад
Поступление (акт, накладная, УПД) УЭР00000701 от 28.09.2022 16:22:50</t>
  </si>
  <si>
    <t>Перчатки резиновые Латекс
Основной склад
Поступление (акт, накладная, УПД) УЭР00000701 от 28.09.2022 16:22:50</t>
  </si>
  <si>
    <t>Щетка+совок набор 
Основной склад
Поступление (акт, накладная, УПД) УЭР00000701 от 28.09.2022 16:22:50</t>
  </si>
  <si>
    <t>Белизна 1 л.
Основной склад
Поступление (акт, накладная, УПД) УЭР00000583 от 01.08.2022 0:00:03</t>
  </si>
  <si>
    <t>Жидкость для стекол Золушка 750 г
Основной склад
Поступление (акт, накладная, УПД) УЭР00000583 от 01.08.2022 0:00:03</t>
  </si>
  <si>
    <t>мешки для мусора 120
Основной склад
Поступление (акт, накладная, УПД) УЭР00000583 от 01.08.2022 0:00:03</t>
  </si>
  <si>
    <t>мешки для мусора 60л
Основной склад
Поступление (акт, накладная, УПД) УЭР00000583 от 01.08.2022 0:00:03</t>
  </si>
  <si>
    <t>мешки для мусора 60л
Основной склад
Поступление (акт, накладная, УПД) УЭР00000701 от 28.09.2022 16:22:50</t>
  </si>
  <si>
    <t>мыло жидкое
Основной склад
Поступление (акт, накладная, УПД) УЭР00000583 от 01.08.2022 0:00:03</t>
  </si>
  <si>
    <t>Салфетка из микрофибры для пола
Основной склад
Поступление (акт, накладная, УПД) УЭР00000701 от 28.09.2022 16:22:50</t>
  </si>
  <si>
    <t>Средство для мытья пола Локус 5л
Основной склад
Поступление (акт, накладная, УПД) УЭР00000701 от 28.09.2022 16:22:50</t>
  </si>
  <si>
    <t>Тряпка для пола
Основной склад
Авансовый отчет УЭР00000044 от 09.12.2022 10:26:57</t>
  </si>
  <si>
    <t>Лейка п/м 5л.
Основной склад
Поступление (акт, накладная, УПД) УЭР00000583 от 01.08.2022 0:00:03</t>
  </si>
  <si>
    <t>Белизна 5 л.
Склад материалов
Поступление (акт, накладная, УПД) УЭР00000032 от 25.01.2022 16:00:01</t>
  </si>
  <si>
    <t>мыло хоз.
Склад материалов
Поступление (акт, накладная, УПД) УЭР00000032 от 25.01.2022 16:00:01</t>
  </si>
  <si>
    <t xml:space="preserve">Пружина в сборе </t>
  </si>
  <si>
    <t>Ручка на планке
Склад материалов
Поступление (акт, накладная, УПД) УЭР00000407 от 17.06.2022 10:39:17</t>
  </si>
  <si>
    <t>Краска для стен и потолка
Склад материалов
Поступление (акт, накладная, УПД) УЭР00000448 от 25.06.2022 12:00:00</t>
  </si>
  <si>
    <t>Грунт 
Склад материалов
Поступление (акт, накладная, УПД) УЭР00000448 от 25.06.2022 12:00:00</t>
  </si>
  <si>
    <t>Колер
Склад материалов
Поступление (акт, накладная, УПД) УЭР00000448 от 25.06.2022 12:00:00</t>
  </si>
  <si>
    <t>Кисть плоская Стандарт
Склад материалов
Поступление (акт, накладная, УПД) УЭР00000448 от 25.06.2022 12:00:00</t>
  </si>
  <si>
    <t>Валик 
Склад материалов
Поступление (акт, накладная, УПД) УЭР00000448 от 25.06.2022 12:00:00</t>
  </si>
  <si>
    <t>Валик полиакрил мини
Склад материалов
Поступление (акт, накладная, УПД) УЭР00000448 от 25.06.2022 12:00:00</t>
  </si>
  <si>
    <t>Сетка абразивная
Склад материалов
Поступление (акт, накладная, УПД) УЭР00000448 от 25.06.2022 12:00:00</t>
  </si>
  <si>
    <t>Полумаска фильтрующая
Склад материалов
Поступление (акт, накладная, УПД) УЭР00000448 от 25.06.2022 12:00:00</t>
  </si>
  <si>
    <t>Шпатлевка 
Склад материалов
Поступление (акт, накладная, УПД) УЭР00000448 от 25.06.2022 12:00:00</t>
  </si>
  <si>
    <t>Пленка  техническая 3м*100м
Склад материалов
Поступление (акт, накладная, УПД) УЭР00000448 от 25.06.2022 12:00:00</t>
  </si>
  <si>
    <t>Эмаль белая 0,9 кг
Склад материалов
Поступление (акт, накладная, УПД) УЭР00000448 от 25.06.2022 12:00:00</t>
  </si>
  <si>
    <t>Мал. лента
Склад материалов
Поступление (акт, накладная, УПД) УЭР00000448 от 25.06.2022 12:00:00</t>
  </si>
  <si>
    <t>Решетка не разъемная с моск. сеткой, наклон. жалюзи 
Склад материалов
Поступление (акт, накладная, УПД) УЭР00000448 от 25.06.2022 12:00:00</t>
  </si>
  <si>
    <t>Корпус замка 
Основной склад
Поступление (акт, накладная, УПД) УЭР00000459 от 01.07.2022 18:05:05</t>
  </si>
  <si>
    <t>Мех. цилиндр
Основной склад
Поступление (акт, накладная, УПД) УЭР00000459 от 01.07.2022 18:05:05</t>
  </si>
  <si>
    <t>Ручка на планке
Основной склад
Поступление (акт, накладная, УПД) УЭР00000459 от 01.07.2022 18:05:05</t>
  </si>
  <si>
    <t>Замок навесной
Основной склад
Поступление (акт, накладная, УПД) УЭР00000459 от 01.07.2022 18:05:05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</si>
</sst>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right" vertical="center"/>
    </xf>
    <xf numFmtId="4" fontId="1" fillId="0" borderId="1" xfId="1" applyNumberFormat="1" applyFont="1" applyBorder="1" applyAlignment="1">
      <alignment horizontal="right" vertical="top" wrapText="1"/>
    </xf>
    <xf numFmtId="16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3"/>
  <sheetViews>
    <sheetView tabSelected="1" workbookViewId="0">
      <selection sqref="A1:C488"/>
    </sheetView>
  </sheetViews>
  <sheetFormatPr defaultRowHeight="15" x14ac:dyDescent="0.25"/>
  <cols>
    <col min="1" max="1" width="56.42578125" style="7" customWidth="1"/>
    <col min="2" max="2" width="19.85546875" style="7" customWidth="1"/>
    <col min="3" max="3" width="18.42578125" style="7" bestFit="1" customWidth="1"/>
    <col min="4" max="16384" width="9.140625" style="7"/>
  </cols>
  <sheetData>
    <row r="1" spans="1:12" ht="30" customHeight="1" x14ac:dyDescent="0.25">
      <c r="A1" s="36" t="s">
        <v>111</v>
      </c>
      <c r="B1" s="36"/>
      <c r="C1" s="36"/>
    </row>
    <row r="2" spans="1:12" x14ac:dyDescent="0.25">
      <c r="A2" s="26" t="s">
        <v>72</v>
      </c>
      <c r="B2" s="8">
        <v>-430453.62</v>
      </c>
      <c r="C2" s="26"/>
    </row>
    <row r="3" spans="1:12" x14ac:dyDescent="0.25">
      <c r="A3" s="9" t="s">
        <v>8</v>
      </c>
      <c r="B3" s="9" t="s">
        <v>40</v>
      </c>
      <c r="C3" s="9" t="s">
        <v>41</v>
      </c>
      <c r="D3" s="10"/>
      <c r="E3" s="10"/>
      <c r="F3" s="10"/>
      <c r="G3" s="10"/>
      <c r="H3" s="10"/>
    </row>
    <row r="4" spans="1:12" x14ac:dyDescent="0.25">
      <c r="A4" s="11" t="s">
        <v>1</v>
      </c>
      <c r="B4" s="11">
        <f>B5+B6+B8+B10+B7</f>
        <v>4685108.18</v>
      </c>
      <c r="C4" s="11">
        <f>C5+C6+C8+C10</f>
        <v>4481038.37</v>
      </c>
      <c r="D4" s="10"/>
      <c r="E4" s="10"/>
      <c r="F4" s="10"/>
      <c r="G4" s="10"/>
      <c r="H4" s="10"/>
    </row>
    <row r="5" spans="1:12" x14ac:dyDescent="0.25">
      <c r="A5" s="12" t="s">
        <v>2</v>
      </c>
      <c r="B5" s="12">
        <v>3752983.29</v>
      </c>
      <c r="C5" s="12">
        <v>3680053.07</v>
      </c>
    </row>
    <row r="6" spans="1:12" x14ac:dyDescent="0.25">
      <c r="A6" s="12" t="s">
        <v>94</v>
      </c>
      <c r="B6" s="12">
        <v>220015.08</v>
      </c>
      <c r="C6" s="12">
        <v>222414.7</v>
      </c>
    </row>
    <row r="7" spans="1:12" x14ac:dyDescent="0.25">
      <c r="A7" s="29" t="s">
        <v>101</v>
      </c>
      <c r="B7" s="12">
        <v>114596.63</v>
      </c>
      <c r="C7" s="12">
        <v>109436.63</v>
      </c>
    </row>
    <row r="8" spans="1:12" x14ac:dyDescent="0.25">
      <c r="A8" s="11" t="s">
        <v>77</v>
      </c>
      <c r="B8" s="12">
        <v>597513.18000000005</v>
      </c>
      <c r="C8" s="12">
        <v>578570.6</v>
      </c>
    </row>
    <row r="9" spans="1:12" x14ac:dyDescent="0.25">
      <c r="A9" s="11" t="s">
        <v>39</v>
      </c>
      <c r="B9" s="5">
        <v>0</v>
      </c>
      <c r="C9" s="12">
        <v>0</v>
      </c>
    </row>
    <row r="10" spans="1:12" x14ac:dyDescent="0.25">
      <c r="A10" s="11" t="s">
        <v>65</v>
      </c>
      <c r="B10" s="12">
        <v>0</v>
      </c>
      <c r="C10" s="12">
        <v>0</v>
      </c>
    </row>
    <row r="11" spans="1:12" x14ac:dyDescent="0.25">
      <c r="A11" s="11" t="s">
        <v>3</v>
      </c>
      <c r="B11" s="12">
        <f>B12+B13+B14+B15+B16</f>
        <v>1524652.8</v>
      </c>
      <c r="C11" s="12">
        <f>C12+C13+C14+C15+C16</f>
        <v>1496546.1500000001</v>
      </c>
    </row>
    <row r="12" spans="1:12" x14ac:dyDescent="0.25">
      <c r="A12" s="11" t="s">
        <v>92</v>
      </c>
      <c r="B12" s="12">
        <v>39223.050000000003</v>
      </c>
      <c r="C12" s="12">
        <v>38484.93</v>
      </c>
      <c r="L12" s="22"/>
    </row>
    <row r="13" spans="1:12" x14ac:dyDescent="0.25">
      <c r="A13" s="11" t="s">
        <v>4</v>
      </c>
      <c r="B13" s="12">
        <v>22483.200000000001</v>
      </c>
      <c r="C13" s="12">
        <v>22483.200000000001</v>
      </c>
    </row>
    <row r="14" spans="1:12" x14ac:dyDescent="0.25">
      <c r="A14" s="11" t="s">
        <v>5</v>
      </c>
      <c r="B14" s="12">
        <v>45561.51</v>
      </c>
      <c r="C14" s="12">
        <v>42366.36</v>
      </c>
    </row>
    <row r="15" spans="1:12" x14ac:dyDescent="0.25">
      <c r="A15" s="11" t="s">
        <v>78</v>
      </c>
      <c r="B15" s="12">
        <v>1373285.04</v>
      </c>
      <c r="C15" s="12">
        <v>1349362.87</v>
      </c>
    </row>
    <row r="16" spans="1:12" x14ac:dyDescent="0.25">
      <c r="A16" s="11" t="s">
        <v>79</v>
      </c>
      <c r="B16" s="12">
        <v>44100</v>
      </c>
      <c r="C16" s="12">
        <v>43848.79</v>
      </c>
    </row>
    <row r="17" spans="1:7" ht="29.25" x14ac:dyDescent="0.25">
      <c r="A17" s="9" t="s">
        <v>6</v>
      </c>
      <c r="B17" s="12">
        <f>B4+B11</f>
        <v>6209760.9799999995</v>
      </c>
      <c r="C17" s="12">
        <f>C4+C11</f>
        <v>5977584.5200000005</v>
      </c>
    </row>
    <row r="18" spans="1:7" x14ac:dyDescent="0.25">
      <c r="A18" s="36"/>
      <c r="B18" s="36"/>
      <c r="C18" s="36"/>
    </row>
    <row r="19" spans="1:7" x14ac:dyDescent="0.25">
      <c r="A19" s="35" t="s">
        <v>7</v>
      </c>
      <c r="B19" s="35"/>
      <c r="C19" s="12" t="s">
        <v>0</v>
      </c>
      <c r="G19" s="23"/>
    </row>
    <row r="20" spans="1:7" x14ac:dyDescent="0.25">
      <c r="A20" s="35" t="s">
        <v>9</v>
      </c>
      <c r="B20" s="35"/>
      <c r="C20" s="13">
        <f>C21+C22+C23+C24+C198+C199</f>
        <v>357204.61</v>
      </c>
    </row>
    <row r="21" spans="1:7" x14ac:dyDescent="0.25">
      <c r="A21" s="33" t="s">
        <v>10</v>
      </c>
      <c r="B21" s="33"/>
      <c r="C21" s="12">
        <v>76068.44</v>
      </c>
    </row>
    <row r="22" spans="1:7" x14ac:dyDescent="0.25">
      <c r="A22" s="34" t="s">
        <v>11</v>
      </c>
      <c r="B22" s="34"/>
      <c r="C22" s="12">
        <v>14978.08</v>
      </c>
    </row>
    <row r="23" spans="1:7" x14ac:dyDescent="0.25">
      <c r="A23" s="33" t="s">
        <v>12</v>
      </c>
      <c r="B23" s="33"/>
      <c r="C23" s="12">
        <v>3520.92</v>
      </c>
    </row>
    <row r="24" spans="1:7" x14ac:dyDescent="0.25">
      <c r="A24" s="33" t="s">
        <v>13</v>
      </c>
      <c r="B24" s="33"/>
      <c r="C24" s="6">
        <f>SUM(C25:C197)</f>
        <v>159128.16999999998</v>
      </c>
    </row>
    <row r="25" spans="1:7" ht="15" customHeight="1" x14ac:dyDescent="0.25">
      <c r="A25" s="27" t="s">
        <v>112</v>
      </c>
      <c r="B25" s="11"/>
      <c r="C25" s="28">
        <v>325</v>
      </c>
    </row>
    <row r="26" spans="1:7" ht="15" customHeight="1" x14ac:dyDescent="0.25">
      <c r="A26" s="27" t="s">
        <v>113</v>
      </c>
      <c r="B26" s="11"/>
      <c r="C26" s="28">
        <v>43</v>
      </c>
    </row>
    <row r="27" spans="1:7" ht="15" customHeight="1" x14ac:dyDescent="0.25">
      <c r="A27" s="27" t="s">
        <v>114</v>
      </c>
      <c r="B27" s="11"/>
      <c r="C27" s="28">
        <v>560</v>
      </c>
    </row>
    <row r="28" spans="1:7" ht="15" customHeight="1" x14ac:dyDescent="0.25">
      <c r="A28" s="27" t="s">
        <v>115</v>
      </c>
      <c r="B28" s="11"/>
      <c r="C28" s="28">
        <v>140</v>
      </c>
    </row>
    <row r="29" spans="1:7" ht="15" customHeight="1" x14ac:dyDescent="0.25">
      <c r="A29" s="27" t="s">
        <v>116</v>
      </c>
      <c r="B29" s="11"/>
      <c r="C29" s="28">
        <v>93.6</v>
      </c>
    </row>
    <row r="30" spans="1:7" ht="15" customHeight="1" x14ac:dyDescent="0.25">
      <c r="A30" s="27" t="s">
        <v>117</v>
      </c>
      <c r="B30" s="11"/>
      <c r="C30" s="31">
        <v>1320</v>
      </c>
    </row>
    <row r="31" spans="1:7" ht="15" customHeight="1" x14ac:dyDescent="0.25">
      <c r="A31" s="27" t="s">
        <v>118</v>
      </c>
      <c r="B31" s="11"/>
      <c r="C31" s="31">
        <v>1050</v>
      </c>
    </row>
    <row r="32" spans="1:7" ht="15" customHeight="1" x14ac:dyDescent="0.25">
      <c r="A32" s="27" t="s">
        <v>119</v>
      </c>
      <c r="B32" s="11"/>
      <c r="C32" s="31">
        <v>2160</v>
      </c>
    </row>
    <row r="33" spans="1:3" ht="15" customHeight="1" x14ac:dyDescent="0.25">
      <c r="A33" s="27" t="s">
        <v>120</v>
      </c>
      <c r="B33" s="11"/>
      <c r="C33" s="28">
        <v>71</v>
      </c>
    </row>
    <row r="34" spans="1:3" ht="15" customHeight="1" x14ac:dyDescent="0.25">
      <c r="A34" s="27" t="s">
        <v>121</v>
      </c>
      <c r="B34" s="11"/>
      <c r="C34" s="28">
        <v>306</v>
      </c>
    </row>
    <row r="35" spans="1:3" ht="15" customHeight="1" x14ac:dyDescent="0.25">
      <c r="A35" s="27" t="s">
        <v>114</v>
      </c>
      <c r="B35" s="11"/>
      <c r="C35" s="28">
        <v>560</v>
      </c>
    </row>
    <row r="36" spans="1:3" ht="15" customHeight="1" x14ac:dyDescent="0.25">
      <c r="A36" s="27" t="s">
        <v>122</v>
      </c>
      <c r="B36" s="11"/>
      <c r="C36" s="28">
        <v>390</v>
      </c>
    </row>
    <row r="37" spans="1:3" ht="15" customHeight="1" x14ac:dyDescent="0.25">
      <c r="A37" s="27" t="s">
        <v>123</v>
      </c>
      <c r="B37" s="11"/>
      <c r="C37" s="28">
        <v>658.25</v>
      </c>
    </row>
    <row r="38" spans="1:3" ht="15" customHeight="1" x14ac:dyDescent="0.25">
      <c r="A38" s="27" t="s">
        <v>124</v>
      </c>
      <c r="B38" s="11"/>
      <c r="C38" s="28">
        <v>290</v>
      </c>
    </row>
    <row r="39" spans="1:3" ht="15" customHeight="1" x14ac:dyDescent="0.25">
      <c r="A39" s="27" t="s">
        <v>125</v>
      </c>
      <c r="B39" s="11"/>
      <c r="C39" s="28">
        <v>101</v>
      </c>
    </row>
    <row r="40" spans="1:3" ht="15" customHeight="1" x14ac:dyDescent="0.25">
      <c r="A40" s="27" t="s">
        <v>126</v>
      </c>
      <c r="B40" s="11"/>
      <c r="C40" s="28">
        <v>400</v>
      </c>
    </row>
    <row r="41" spans="1:3" ht="15" customHeight="1" x14ac:dyDescent="0.25">
      <c r="A41" s="27" t="s">
        <v>127</v>
      </c>
      <c r="B41" s="11"/>
      <c r="C41" s="28">
        <v>174</v>
      </c>
    </row>
    <row r="42" spans="1:3" ht="15" customHeight="1" x14ac:dyDescent="0.25">
      <c r="A42" s="27" t="s">
        <v>128</v>
      </c>
      <c r="B42" s="11"/>
      <c r="C42" s="28">
        <v>480</v>
      </c>
    </row>
    <row r="43" spans="1:3" ht="15" customHeight="1" x14ac:dyDescent="0.25">
      <c r="A43" s="27" t="s">
        <v>129</v>
      </c>
      <c r="B43" s="11"/>
      <c r="C43" s="28">
        <v>170</v>
      </c>
    </row>
    <row r="44" spans="1:3" ht="15" customHeight="1" x14ac:dyDescent="0.25">
      <c r="A44" s="27" t="s">
        <v>130</v>
      </c>
      <c r="B44" s="11"/>
      <c r="C44" s="28">
        <v>230</v>
      </c>
    </row>
    <row r="45" spans="1:3" ht="15" customHeight="1" x14ac:dyDescent="0.25">
      <c r="A45" s="27" t="s">
        <v>131</v>
      </c>
      <c r="B45" s="11"/>
      <c r="C45" s="28">
        <v>122</v>
      </c>
    </row>
    <row r="46" spans="1:3" ht="15" customHeight="1" x14ac:dyDescent="0.25">
      <c r="A46" s="27" t="s">
        <v>132</v>
      </c>
      <c r="B46" s="11"/>
      <c r="C46" s="28">
        <v>320</v>
      </c>
    </row>
    <row r="47" spans="1:3" ht="15" customHeight="1" x14ac:dyDescent="0.25">
      <c r="A47" s="27" t="s">
        <v>133</v>
      </c>
      <c r="B47" s="11"/>
      <c r="C47" s="28">
        <v>91.33</v>
      </c>
    </row>
    <row r="48" spans="1:3" ht="15" customHeight="1" x14ac:dyDescent="0.25">
      <c r="A48" s="27" t="s">
        <v>134</v>
      </c>
      <c r="B48" s="11"/>
      <c r="C48" s="28">
        <v>54</v>
      </c>
    </row>
    <row r="49" spans="1:3" ht="15" customHeight="1" x14ac:dyDescent="0.25">
      <c r="A49" s="27" t="s">
        <v>135</v>
      </c>
      <c r="B49" s="11"/>
      <c r="C49" s="28">
        <v>410</v>
      </c>
    </row>
    <row r="50" spans="1:3" ht="15" customHeight="1" x14ac:dyDescent="0.25">
      <c r="A50" s="27" t="s">
        <v>136</v>
      </c>
      <c r="B50" s="11"/>
      <c r="C50" s="28">
        <v>46</v>
      </c>
    </row>
    <row r="51" spans="1:3" ht="15" customHeight="1" x14ac:dyDescent="0.25">
      <c r="A51" s="27" t="s">
        <v>137</v>
      </c>
      <c r="B51" s="11"/>
      <c r="C51" s="28">
        <v>405</v>
      </c>
    </row>
    <row r="52" spans="1:3" ht="15" customHeight="1" x14ac:dyDescent="0.25">
      <c r="A52" s="27" t="s">
        <v>138</v>
      </c>
      <c r="B52" s="11"/>
      <c r="C52" s="28">
        <v>432</v>
      </c>
    </row>
    <row r="53" spans="1:3" ht="15" customHeight="1" x14ac:dyDescent="0.25">
      <c r="A53" s="27" t="s">
        <v>139</v>
      </c>
      <c r="B53" s="11"/>
      <c r="C53" s="28">
        <v>534</v>
      </c>
    </row>
    <row r="54" spans="1:3" ht="15" customHeight="1" x14ac:dyDescent="0.25">
      <c r="A54" s="27" t="s">
        <v>140</v>
      </c>
      <c r="B54" s="11"/>
      <c r="C54" s="28">
        <v>790</v>
      </c>
    </row>
    <row r="55" spans="1:3" ht="15" customHeight="1" x14ac:dyDescent="0.25">
      <c r="A55" s="27" t="s">
        <v>141</v>
      </c>
      <c r="B55" s="11"/>
      <c r="C55" s="28">
        <v>760</v>
      </c>
    </row>
    <row r="56" spans="1:3" ht="15" customHeight="1" x14ac:dyDescent="0.25">
      <c r="A56" s="27" t="s">
        <v>142</v>
      </c>
      <c r="B56" s="11"/>
      <c r="C56" s="28">
        <v>984</v>
      </c>
    </row>
    <row r="57" spans="1:3" ht="15" customHeight="1" x14ac:dyDescent="0.25">
      <c r="A57" s="27" t="s">
        <v>133</v>
      </c>
      <c r="B57" s="11"/>
      <c r="C57" s="28">
        <v>182.67</v>
      </c>
    </row>
    <row r="58" spans="1:3" ht="15" customHeight="1" x14ac:dyDescent="0.25">
      <c r="A58" s="27" t="s">
        <v>143</v>
      </c>
      <c r="B58" s="11"/>
      <c r="C58" s="28">
        <v>490</v>
      </c>
    </row>
    <row r="59" spans="1:3" ht="15" customHeight="1" x14ac:dyDescent="0.25">
      <c r="A59" s="27" t="s">
        <v>144</v>
      </c>
      <c r="B59" s="11"/>
      <c r="C59" s="31">
        <v>1138</v>
      </c>
    </row>
    <row r="60" spans="1:3" ht="15" customHeight="1" x14ac:dyDescent="0.25">
      <c r="A60" s="27" t="s">
        <v>145</v>
      </c>
      <c r="B60" s="11"/>
      <c r="C60" s="28">
        <v>984</v>
      </c>
    </row>
    <row r="61" spans="1:3" ht="15" customHeight="1" x14ac:dyDescent="0.25">
      <c r="A61" s="27" t="s">
        <v>146</v>
      </c>
      <c r="B61" s="11"/>
      <c r="C61" s="28">
        <v>380</v>
      </c>
    </row>
    <row r="62" spans="1:3" ht="15" customHeight="1" x14ac:dyDescent="0.25">
      <c r="A62" s="27" t="s">
        <v>147</v>
      </c>
      <c r="B62" s="11"/>
      <c r="C62" s="28">
        <v>330</v>
      </c>
    </row>
    <row r="63" spans="1:3" ht="15" customHeight="1" x14ac:dyDescent="0.25">
      <c r="A63" s="27" t="s">
        <v>148</v>
      </c>
      <c r="B63" s="11"/>
      <c r="C63" s="28">
        <v>165</v>
      </c>
    </row>
    <row r="64" spans="1:3" ht="15" customHeight="1" x14ac:dyDescent="0.25">
      <c r="A64" s="27" t="s">
        <v>149</v>
      </c>
      <c r="B64" s="11"/>
      <c r="C64" s="28">
        <v>140</v>
      </c>
    </row>
    <row r="65" spans="1:3" ht="15" customHeight="1" x14ac:dyDescent="0.25">
      <c r="A65" s="27" t="s">
        <v>150</v>
      </c>
      <c r="B65" s="11"/>
      <c r="C65" s="31">
        <v>6390</v>
      </c>
    </row>
    <row r="66" spans="1:3" ht="15" customHeight="1" x14ac:dyDescent="0.25">
      <c r="A66" s="27" t="s">
        <v>151</v>
      </c>
      <c r="B66" s="11"/>
      <c r="C66" s="28">
        <v>195</v>
      </c>
    </row>
    <row r="67" spans="1:3" ht="15" customHeight="1" x14ac:dyDescent="0.25">
      <c r="A67" s="27" t="s">
        <v>152</v>
      </c>
      <c r="B67" s="11"/>
      <c r="C67" s="28">
        <v>135</v>
      </c>
    </row>
    <row r="68" spans="1:3" ht="15" customHeight="1" x14ac:dyDescent="0.25">
      <c r="A68" s="27" t="s">
        <v>153</v>
      </c>
      <c r="B68" s="11"/>
      <c r="C68" s="28">
        <v>262</v>
      </c>
    </row>
    <row r="69" spans="1:3" ht="15" customHeight="1" x14ac:dyDescent="0.25">
      <c r="A69" s="27" t="s">
        <v>154</v>
      </c>
      <c r="B69" s="11"/>
      <c r="C69" s="28">
        <v>1172</v>
      </c>
    </row>
    <row r="70" spans="1:3" ht="15" customHeight="1" x14ac:dyDescent="0.25">
      <c r="A70" s="27" t="s">
        <v>155</v>
      </c>
      <c r="B70" s="11"/>
      <c r="C70" s="28">
        <v>77</v>
      </c>
    </row>
    <row r="71" spans="1:3" ht="15" customHeight="1" x14ac:dyDescent="0.25">
      <c r="A71" s="27" t="s">
        <v>156</v>
      </c>
      <c r="B71" s="11"/>
      <c r="C71" s="28">
        <v>195</v>
      </c>
    </row>
    <row r="72" spans="1:3" ht="15" customHeight="1" x14ac:dyDescent="0.25">
      <c r="A72" s="27" t="s">
        <v>157</v>
      </c>
      <c r="B72" s="11"/>
      <c r="C72" s="28">
        <v>598</v>
      </c>
    </row>
    <row r="73" spans="1:3" ht="15" customHeight="1" x14ac:dyDescent="0.25">
      <c r="A73" s="27" t="s">
        <v>158</v>
      </c>
      <c r="B73" s="11"/>
      <c r="C73" s="28">
        <v>320</v>
      </c>
    </row>
    <row r="74" spans="1:3" ht="15" customHeight="1" x14ac:dyDescent="0.25">
      <c r="A74" s="27" t="s">
        <v>159</v>
      </c>
      <c r="B74" s="11"/>
      <c r="C74" s="28">
        <v>425</v>
      </c>
    </row>
    <row r="75" spans="1:3" ht="15" customHeight="1" x14ac:dyDescent="0.25">
      <c r="A75" s="27" t="s">
        <v>160</v>
      </c>
      <c r="B75" s="11"/>
      <c r="C75" s="28">
        <v>160</v>
      </c>
    </row>
    <row r="76" spans="1:3" ht="15" customHeight="1" x14ac:dyDescent="0.25">
      <c r="A76" s="27" t="s">
        <v>161</v>
      </c>
      <c r="B76" s="11"/>
      <c r="C76" s="28">
        <v>120</v>
      </c>
    </row>
    <row r="77" spans="1:3" ht="15" customHeight="1" x14ac:dyDescent="0.25">
      <c r="A77" s="27" t="s">
        <v>162</v>
      </c>
      <c r="B77" s="11"/>
      <c r="C77" s="28">
        <v>1220</v>
      </c>
    </row>
    <row r="78" spans="1:3" ht="15" customHeight="1" x14ac:dyDescent="0.25">
      <c r="A78" s="27" t="s">
        <v>163</v>
      </c>
      <c r="B78" s="11"/>
      <c r="C78" s="28">
        <v>97</v>
      </c>
    </row>
    <row r="79" spans="1:3" ht="15" customHeight="1" x14ac:dyDescent="0.25">
      <c r="A79" s="27" t="s">
        <v>164</v>
      </c>
      <c r="B79" s="11"/>
      <c r="C79" s="28">
        <v>190</v>
      </c>
    </row>
    <row r="80" spans="1:3" ht="15" customHeight="1" x14ac:dyDescent="0.25">
      <c r="A80" s="27" t="s">
        <v>165</v>
      </c>
      <c r="B80" s="11"/>
      <c r="C80" s="28">
        <v>153</v>
      </c>
    </row>
    <row r="81" spans="1:3" ht="15" customHeight="1" x14ac:dyDescent="0.25">
      <c r="A81" s="27" t="s">
        <v>166</v>
      </c>
      <c r="B81" s="11"/>
      <c r="C81" s="28">
        <v>261</v>
      </c>
    </row>
    <row r="82" spans="1:3" ht="15" customHeight="1" x14ac:dyDescent="0.25">
      <c r="A82" s="27" t="s">
        <v>167</v>
      </c>
      <c r="B82" s="11"/>
      <c r="C82" s="28">
        <v>255</v>
      </c>
    </row>
    <row r="83" spans="1:3" ht="15" customHeight="1" x14ac:dyDescent="0.25">
      <c r="A83" s="27" t="s">
        <v>168</v>
      </c>
      <c r="B83" s="11"/>
      <c r="C83" s="31">
        <v>1360</v>
      </c>
    </row>
    <row r="84" spans="1:3" ht="15" customHeight="1" x14ac:dyDescent="0.25">
      <c r="A84" s="27" t="s">
        <v>169</v>
      </c>
      <c r="B84" s="11"/>
      <c r="C84" s="28">
        <v>820</v>
      </c>
    </row>
    <row r="85" spans="1:3" ht="15" customHeight="1" x14ac:dyDescent="0.25">
      <c r="A85" s="27" t="s">
        <v>170</v>
      </c>
      <c r="B85" s="11"/>
      <c r="C85" s="31">
        <v>3240</v>
      </c>
    </row>
    <row r="86" spans="1:3" ht="15" customHeight="1" x14ac:dyDescent="0.25">
      <c r="A86" s="27" t="s">
        <v>171</v>
      </c>
      <c r="B86" s="11"/>
      <c r="C86" s="31">
        <v>1596</v>
      </c>
    </row>
    <row r="87" spans="1:3" ht="15" customHeight="1" x14ac:dyDescent="0.25">
      <c r="A87" s="27" t="s">
        <v>172</v>
      </c>
      <c r="B87" s="11"/>
      <c r="C87" s="28">
        <v>365</v>
      </c>
    </row>
    <row r="88" spans="1:3" ht="15" customHeight="1" x14ac:dyDescent="0.25">
      <c r="A88" s="27" t="s">
        <v>173</v>
      </c>
      <c r="B88" s="11"/>
      <c r="C88" s="31">
        <v>1633</v>
      </c>
    </row>
    <row r="89" spans="1:3" ht="15" customHeight="1" x14ac:dyDescent="0.25">
      <c r="A89" s="27" t="s">
        <v>174</v>
      </c>
      <c r="B89" s="11"/>
      <c r="C89" s="28">
        <v>168</v>
      </c>
    </row>
    <row r="90" spans="1:3" ht="15" customHeight="1" x14ac:dyDescent="0.25">
      <c r="A90" s="27" t="s">
        <v>175</v>
      </c>
      <c r="B90" s="11"/>
      <c r="C90" s="28">
        <v>112</v>
      </c>
    </row>
    <row r="91" spans="1:3" ht="15" customHeight="1" x14ac:dyDescent="0.25">
      <c r="A91" s="27" t="s">
        <v>176</v>
      </c>
      <c r="B91" s="11"/>
      <c r="C91" s="28">
        <v>498</v>
      </c>
    </row>
    <row r="92" spans="1:3" ht="15" customHeight="1" x14ac:dyDescent="0.25">
      <c r="A92" s="27" t="s">
        <v>177</v>
      </c>
      <c r="B92" s="11"/>
      <c r="C92" s="28">
        <v>135</v>
      </c>
    </row>
    <row r="93" spans="1:3" ht="15" customHeight="1" x14ac:dyDescent="0.25">
      <c r="A93" s="27" t="s">
        <v>178</v>
      </c>
      <c r="B93" s="11"/>
      <c r="C93" s="28">
        <v>590</v>
      </c>
    </row>
    <row r="94" spans="1:3" ht="15" customHeight="1" x14ac:dyDescent="0.25">
      <c r="A94" s="27" t="s">
        <v>179</v>
      </c>
      <c r="B94" s="11"/>
      <c r="C94" s="28">
        <v>232</v>
      </c>
    </row>
    <row r="95" spans="1:3" ht="15" customHeight="1" x14ac:dyDescent="0.25">
      <c r="A95" s="27" t="s">
        <v>180</v>
      </c>
      <c r="B95" s="11"/>
      <c r="C95" s="28">
        <v>175</v>
      </c>
    </row>
    <row r="96" spans="1:3" ht="15" customHeight="1" x14ac:dyDescent="0.25">
      <c r="A96" s="27" t="s">
        <v>181</v>
      </c>
      <c r="B96" s="11"/>
      <c r="C96" s="28">
        <v>704.5</v>
      </c>
    </row>
    <row r="97" spans="1:3" ht="15" customHeight="1" x14ac:dyDescent="0.25">
      <c r="A97" s="27" t="s">
        <v>183</v>
      </c>
      <c r="B97" s="11"/>
      <c r="C97" s="28">
        <v>250</v>
      </c>
    </row>
    <row r="98" spans="1:3" ht="15" customHeight="1" x14ac:dyDescent="0.25">
      <c r="A98" s="27" t="s">
        <v>184</v>
      </c>
      <c r="B98" s="11"/>
      <c r="C98" s="28">
        <v>396</v>
      </c>
    </row>
    <row r="99" spans="1:3" ht="15" customHeight="1" x14ac:dyDescent="0.25">
      <c r="A99" s="27" t="s">
        <v>185</v>
      </c>
      <c r="B99" s="11"/>
      <c r="C99" s="28">
        <v>360</v>
      </c>
    </row>
    <row r="100" spans="1:3" ht="15" customHeight="1" x14ac:dyDescent="0.25">
      <c r="A100" s="27" t="s">
        <v>187</v>
      </c>
      <c r="B100" s="11"/>
      <c r="C100" s="28">
        <v>317</v>
      </c>
    </row>
    <row r="101" spans="1:3" ht="15" customHeight="1" x14ac:dyDescent="0.25">
      <c r="A101" s="27" t="s">
        <v>188</v>
      </c>
      <c r="B101" s="11"/>
      <c r="C101" s="31">
        <v>2394</v>
      </c>
    </row>
    <row r="102" spans="1:3" ht="15" customHeight="1" x14ac:dyDescent="0.25">
      <c r="A102" s="27" t="s">
        <v>189</v>
      </c>
      <c r="B102" s="11"/>
      <c r="C102" s="31">
        <v>1000</v>
      </c>
    </row>
    <row r="103" spans="1:3" ht="15" customHeight="1" x14ac:dyDescent="0.25">
      <c r="A103" s="27" t="s">
        <v>190</v>
      </c>
      <c r="B103" s="11"/>
      <c r="C103" s="28">
        <v>70</v>
      </c>
    </row>
    <row r="104" spans="1:3" ht="15" customHeight="1" x14ac:dyDescent="0.25">
      <c r="A104" s="27" t="s">
        <v>191</v>
      </c>
      <c r="B104" s="11"/>
      <c r="C104" s="28">
        <v>210</v>
      </c>
    </row>
    <row r="105" spans="1:3" ht="15" customHeight="1" x14ac:dyDescent="0.25">
      <c r="A105" s="27" t="s">
        <v>192</v>
      </c>
      <c r="B105" s="11"/>
      <c r="C105" s="28">
        <v>310</v>
      </c>
    </row>
    <row r="106" spans="1:3" ht="15" customHeight="1" x14ac:dyDescent="0.25">
      <c r="A106" s="27" t="s">
        <v>193</v>
      </c>
      <c r="B106" s="11"/>
      <c r="C106" s="28">
        <v>75</v>
      </c>
    </row>
    <row r="107" spans="1:3" ht="15" customHeight="1" x14ac:dyDescent="0.25">
      <c r="A107" s="27" t="s">
        <v>194</v>
      </c>
      <c r="B107" s="11"/>
      <c r="C107" s="31">
        <v>4660</v>
      </c>
    </row>
    <row r="108" spans="1:3" ht="15" customHeight="1" x14ac:dyDescent="0.25">
      <c r="A108" s="27" t="s">
        <v>195</v>
      </c>
      <c r="B108" s="11"/>
      <c r="C108" s="28">
        <v>705</v>
      </c>
    </row>
    <row r="109" spans="1:3" ht="15" customHeight="1" x14ac:dyDescent="0.25">
      <c r="A109" s="27" t="s">
        <v>196</v>
      </c>
      <c r="B109" s="11"/>
      <c r="C109" s="28">
        <v>304</v>
      </c>
    </row>
    <row r="110" spans="1:3" ht="15" customHeight="1" x14ac:dyDescent="0.25">
      <c r="A110" s="27" t="s">
        <v>197</v>
      </c>
      <c r="B110" s="11"/>
      <c r="C110" s="28">
        <v>480</v>
      </c>
    </row>
    <row r="111" spans="1:3" ht="15" customHeight="1" x14ac:dyDescent="0.25">
      <c r="A111" s="27" t="s">
        <v>198</v>
      </c>
      <c r="B111" s="11"/>
      <c r="C111" s="28">
        <v>350</v>
      </c>
    </row>
    <row r="112" spans="1:3" ht="15" customHeight="1" x14ac:dyDescent="0.25">
      <c r="A112" s="27" t="s">
        <v>199</v>
      </c>
      <c r="B112" s="11"/>
      <c r="C112" s="28">
        <v>280</v>
      </c>
    </row>
    <row r="113" spans="1:3" ht="15" customHeight="1" x14ac:dyDescent="0.25">
      <c r="A113" s="27" t="s">
        <v>186</v>
      </c>
      <c r="B113" s="11"/>
      <c r="C113" s="28">
        <v>150</v>
      </c>
    </row>
    <row r="114" spans="1:3" ht="15" customHeight="1" x14ac:dyDescent="0.25">
      <c r="A114" s="27" t="s">
        <v>200</v>
      </c>
      <c r="B114" s="11"/>
      <c r="C114" s="28">
        <v>178</v>
      </c>
    </row>
    <row r="115" spans="1:3" ht="15" customHeight="1" x14ac:dyDescent="0.25">
      <c r="A115" s="27" t="s">
        <v>182</v>
      </c>
      <c r="B115" s="11"/>
      <c r="C115" s="28">
        <v>368.5</v>
      </c>
    </row>
    <row r="116" spans="1:3" ht="15" customHeight="1" x14ac:dyDescent="0.25">
      <c r="A116" s="27" t="s">
        <v>201</v>
      </c>
      <c r="B116" s="11"/>
      <c r="C116" s="28">
        <v>458</v>
      </c>
    </row>
    <row r="117" spans="1:3" ht="15" customHeight="1" x14ac:dyDescent="0.25">
      <c r="A117" s="27" t="s">
        <v>202</v>
      </c>
      <c r="B117" s="11"/>
      <c r="C117" s="28">
        <v>685</v>
      </c>
    </row>
    <row r="118" spans="1:3" ht="15" customHeight="1" x14ac:dyDescent="0.25">
      <c r="A118" s="27" t="s">
        <v>203</v>
      </c>
      <c r="B118" s="11"/>
      <c r="C118" s="28">
        <v>830</v>
      </c>
    </row>
    <row r="119" spans="1:3" ht="15" customHeight="1" x14ac:dyDescent="0.25">
      <c r="A119" s="27" t="s">
        <v>204</v>
      </c>
      <c r="B119" s="11"/>
      <c r="C119" s="28">
        <v>856</v>
      </c>
    </row>
    <row r="120" spans="1:3" ht="15" customHeight="1" x14ac:dyDescent="0.25">
      <c r="A120" s="27" t="s">
        <v>205</v>
      </c>
      <c r="B120" s="11"/>
      <c r="C120" s="31">
        <v>1165</v>
      </c>
    </row>
    <row r="121" spans="1:3" ht="15" customHeight="1" x14ac:dyDescent="0.25">
      <c r="A121" s="27" t="s">
        <v>206</v>
      </c>
      <c r="B121" s="11"/>
      <c r="C121" s="31">
        <v>2088.33</v>
      </c>
    </row>
    <row r="122" spans="1:3" ht="15" customHeight="1" x14ac:dyDescent="0.25">
      <c r="A122" s="27" t="s">
        <v>207</v>
      </c>
      <c r="B122" s="11"/>
      <c r="C122" s="28">
        <v>200</v>
      </c>
    </row>
    <row r="123" spans="1:3" ht="15" customHeight="1" x14ac:dyDescent="0.25">
      <c r="A123" s="27" t="s">
        <v>208</v>
      </c>
      <c r="B123" s="11"/>
      <c r="C123" s="31">
        <v>2920</v>
      </c>
    </row>
    <row r="124" spans="1:3" ht="15" customHeight="1" x14ac:dyDescent="0.25">
      <c r="A124" s="27" t="s">
        <v>209</v>
      </c>
      <c r="B124" s="11"/>
      <c r="C124" s="28">
        <v>150</v>
      </c>
    </row>
    <row r="125" spans="1:3" ht="15" customHeight="1" x14ac:dyDescent="0.25">
      <c r="A125" s="27" t="s">
        <v>210</v>
      </c>
      <c r="B125" s="11"/>
      <c r="C125" s="28">
        <v>396</v>
      </c>
    </row>
    <row r="126" spans="1:3" ht="15" customHeight="1" x14ac:dyDescent="0.25">
      <c r="A126" s="27" t="s">
        <v>211</v>
      </c>
      <c r="B126" s="11"/>
      <c r="C126" s="28">
        <v>1123</v>
      </c>
    </row>
    <row r="127" spans="1:3" ht="15" customHeight="1" x14ac:dyDescent="0.25">
      <c r="A127" s="27" t="s">
        <v>212</v>
      </c>
      <c r="B127" s="11"/>
      <c r="C127" s="28">
        <v>420</v>
      </c>
    </row>
    <row r="128" spans="1:3" ht="15" customHeight="1" x14ac:dyDescent="0.25">
      <c r="A128" s="27" t="s">
        <v>213</v>
      </c>
      <c r="B128" s="11"/>
      <c r="C128" s="28">
        <v>420</v>
      </c>
    </row>
    <row r="129" spans="1:3" ht="15" customHeight="1" x14ac:dyDescent="0.25">
      <c r="A129" s="27" t="s">
        <v>214</v>
      </c>
      <c r="B129" s="11"/>
      <c r="C129" s="28">
        <v>165</v>
      </c>
    </row>
    <row r="130" spans="1:3" ht="15" customHeight="1" x14ac:dyDescent="0.25">
      <c r="A130" s="27" t="s">
        <v>215</v>
      </c>
      <c r="B130" s="11"/>
      <c r="C130" s="31">
        <v>4570</v>
      </c>
    </row>
    <row r="131" spans="1:3" ht="15" customHeight="1" x14ac:dyDescent="0.25">
      <c r="A131" s="27" t="s">
        <v>216</v>
      </c>
      <c r="B131" s="11"/>
      <c r="C131" s="28">
        <v>980</v>
      </c>
    </row>
    <row r="132" spans="1:3" ht="15" customHeight="1" x14ac:dyDescent="0.25">
      <c r="A132" s="27" t="s">
        <v>217</v>
      </c>
      <c r="B132" s="11"/>
      <c r="C132" s="31">
        <v>7000</v>
      </c>
    </row>
    <row r="133" spans="1:3" ht="15" customHeight="1" x14ac:dyDescent="0.25">
      <c r="A133" s="27" t="s">
        <v>218</v>
      </c>
      <c r="B133" s="11"/>
      <c r="C133" s="31">
        <v>1600</v>
      </c>
    </row>
    <row r="134" spans="1:3" ht="15" customHeight="1" x14ac:dyDescent="0.25">
      <c r="A134" s="27" t="s">
        <v>219</v>
      </c>
      <c r="B134" s="11"/>
      <c r="C134" s="31">
        <v>4400</v>
      </c>
    </row>
    <row r="135" spans="1:3" ht="15" customHeight="1" x14ac:dyDescent="0.25">
      <c r="A135" s="27" t="s">
        <v>220</v>
      </c>
      <c r="B135" s="11"/>
      <c r="C135" s="28">
        <v>540</v>
      </c>
    </row>
    <row r="136" spans="1:3" ht="15" customHeight="1" x14ac:dyDescent="0.25">
      <c r="A136" s="27" t="s">
        <v>221</v>
      </c>
      <c r="B136" s="11"/>
      <c r="C136" s="28">
        <v>70</v>
      </c>
    </row>
    <row r="137" spans="1:3" ht="15" customHeight="1" x14ac:dyDescent="0.25">
      <c r="A137" s="27" t="s">
        <v>222</v>
      </c>
      <c r="B137" s="11"/>
      <c r="C137" s="28">
        <v>587.5</v>
      </c>
    </row>
    <row r="138" spans="1:3" ht="15" customHeight="1" x14ac:dyDescent="0.25">
      <c r="A138" s="27" t="s">
        <v>223</v>
      </c>
      <c r="B138" s="11"/>
      <c r="C138" s="28">
        <v>400</v>
      </c>
    </row>
    <row r="139" spans="1:3" ht="15" customHeight="1" x14ac:dyDescent="0.25">
      <c r="A139" s="27" t="s">
        <v>224</v>
      </c>
      <c r="B139" s="11"/>
      <c r="C139" s="28">
        <v>225</v>
      </c>
    </row>
    <row r="140" spans="1:3" ht="15" customHeight="1" x14ac:dyDescent="0.25">
      <c r="A140" s="27" t="s">
        <v>225</v>
      </c>
      <c r="B140" s="11"/>
      <c r="C140" s="28">
        <v>95.14</v>
      </c>
    </row>
    <row r="141" spans="1:3" ht="15" customHeight="1" x14ac:dyDescent="0.25">
      <c r="A141" s="27" t="s">
        <v>226</v>
      </c>
      <c r="B141" s="11"/>
      <c r="C141" s="28">
        <v>72</v>
      </c>
    </row>
    <row r="142" spans="1:3" ht="15" customHeight="1" x14ac:dyDescent="0.25">
      <c r="A142" s="27" t="s">
        <v>227</v>
      </c>
      <c r="B142" s="11"/>
      <c r="C142" s="28">
        <v>140</v>
      </c>
    </row>
    <row r="143" spans="1:3" ht="15" customHeight="1" x14ac:dyDescent="0.25">
      <c r="A143" s="27" t="s">
        <v>228</v>
      </c>
      <c r="B143" s="11"/>
      <c r="C143" s="31">
        <v>1100</v>
      </c>
    </row>
    <row r="144" spans="1:3" ht="15" customHeight="1" x14ac:dyDescent="0.25">
      <c r="A144" s="27" t="s">
        <v>222</v>
      </c>
      <c r="B144" s="11"/>
      <c r="C144" s="28">
        <v>587.5</v>
      </c>
    </row>
    <row r="145" spans="1:3" ht="15" customHeight="1" x14ac:dyDescent="0.25">
      <c r="A145" s="27" t="s">
        <v>229</v>
      </c>
      <c r="B145" s="11"/>
      <c r="C145" s="28">
        <v>60</v>
      </c>
    </row>
    <row r="146" spans="1:3" ht="15" customHeight="1" x14ac:dyDescent="0.25">
      <c r="A146" s="27" t="s">
        <v>230</v>
      </c>
      <c r="B146" s="11"/>
      <c r="C146" s="28">
        <v>35</v>
      </c>
    </row>
    <row r="147" spans="1:3" ht="15" customHeight="1" x14ac:dyDescent="0.25">
      <c r="A147" s="27" t="s">
        <v>231</v>
      </c>
      <c r="B147" s="11"/>
      <c r="C147" s="28">
        <v>80</v>
      </c>
    </row>
    <row r="148" spans="1:3" ht="15" customHeight="1" x14ac:dyDescent="0.25">
      <c r="A148" s="27" t="s">
        <v>232</v>
      </c>
      <c r="B148" s="11"/>
      <c r="C148" s="28">
        <v>190</v>
      </c>
    </row>
    <row r="149" spans="1:3" ht="15" customHeight="1" x14ac:dyDescent="0.25">
      <c r="A149" s="27" t="s">
        <v>233</v>
      </c>
      <c r="B149" s="11"/>
      <c r="C149" s="28">
        <v>240</v>
      </c>
    </row>
    <row r="150" spans="1:3" ht="15" customHeight="1" x14ac:dyDescent="0.25">
      <c r="A150" s="27" t="s">
        <v>234</v>
      </c>
      <c r="B150" s="11"/>
      <c r="C150" s="28">
        <v>540</v>
      </c>
    </row>
    <row r="151" spans="1:3" ht="15" customHeight="1" x14ac:dyDescent="0.25">
      <c r="A151" s="27" t="s">
        <v>235</v>
      </c>
      <c r="B151" s="11"/>
      <c r="C151" s="28">
        <v>860</v>
      </c>
    </row>
    <row r="152" spans="1:3" ht="15" customHeight="1" x14ac:dyDescent="0.25">
      <c r="A152" s="27" t="s">
        <v>236</v>
      </c>
      <c r="B152" s="11"/>
      <c r="C152" s="28">
        <v>78</v>
      </c>
    </row>
    <row r="153" spans="1:3" ht="15" customHeight="1" x14ac:dyDescent="0.25">
      <c r="A153" s="27" t="s">
        <v>237</v>
      </c>
      <c r="B153" s="11"/>
      <c r="C153" s="28">
        <v>135</v>
      </c>
    </row>
    <row r="154" spans="1:3" ht="15" customHeight="1" x14ac:dyDescent="0.25">
      <c r="A154" s="27" t="s">
        <v>238</v>
      </c>
      <c r="B154" s="11"/>
      <c r="C154" s="28">
        <v>300</v>
      </c>
    </row>
    <row r="155" spans="1:3" ht="15" customHeight="1" x14ac:dyDescent="0.25">
      <c r="A155" s="27" t="s">
        <v>239</v>
      </c>
      <c r="B155" s="11"/>
      <c r="C155" s="28">
        <v>135</v>
      </c>
    </row>
    <row r="156" spans="1:3" ht="15" customHeight="1" x14ac:dyDescent="0.25">
      <c r="A156" s="27" t="s">
        <v>240</v>
      </c>
      <c r="B156" s="11"/>
      <c r="C156" s="28">
        <v>145</v>
      </c>
    </row>
    <row r="157" spans="1:3" ht="15" customHeight="1" x14ac:dyDescent="0.25">
      <c r="A157" s="27" t="s">
        <v>241</v>
      </c>
      <c r="B157" s="11"/>
      <c r="C157" s="31">
        <v>1050</v>
      </c>
    </row>
    <row r="158" spans="1:3" ht="15" customHeight="1" x14ac:dyDescent="0.25">
      <c r="A158" s="27" t="s">
        <v>242</v>
      </c>
      <c r="B158" s="11"/>
      <c r="C158" s="31">
        <v>1110</v>
      </c>
    </row>
    <row r="159" spans="1:3" ht="15" customHeight="1" x14ac:dyDescent="0.25">
      <c r="A159" s="27" t="s">
        <v>243</v>
      </c>
      <c r="B159" s="11"/>
      <c r="C159" s="28">
        <v>702</v>
      </c>
    </row>
    <row r="160" spans="1:3" ht="15" customHeight="1" x14ac:dyDescent="0.25">
      <c r="A160" s="27" t="s">
        <v>244</v>
      </c>
      <c r="B160" s="11"/>
      <c r="C160" s="28">
        <v>102</v>
      </c>
    </row>
    <row r="161" spans="1:3" ht="15" customHeight="1" x14ac:dyDescent="0.25">
      <c r="A161" s="27" t="s">
        <v>245</v>
      </c>
      <c r="B161" s="11"/>
      <c r="C161" s="31">
        <v>4462.1499999999996</v>
      </c>
    </row>
    <row r="162" spans="1:3" ht="15" customHeight="1" x14ac:dyDescent="0.25">
      <c r="A162" s="27" t="s">
        <v>246</v>
      </c>
      <c r="B162" s="11"/>
      <c r="C162" s="31">
        <v>3540</v>
      </c>
    </row>
    <row r="163" spans="1:3" ht="15" customHeight="1" x14ac:dyDescent="0.25">
      <c r="A163" s="27" t="s">
        <v>247</v>
      </c>
      <c r="B163" s="11"/>
      <c r="C163" s="28">
        <v>240</v>
      </c>
    </row>
    <row r="164" spans="1:3" ht="15" customHeight="1" x14ac:dyDescent="0.25">
      <c r="A164" s="27" t="s">
        <v>248</v>
      </c>
      <c r="B164" s="11"/>
      <c r="C164" s="28">
        <v>580</v>
      </c>
    </row>
    <row r="165" spans="1:3" ht="15" customHeight="1" x14ac:dyDescent="0.25">
      <c r="A165" s="27" t="s">
        <v>249</v>
      </c>
      <c r="B165" s="11"/>
      <c r="C165" s="31">
        <v>1010</v>
      </c>
    </row>
    <row r="166" spans="1:3" ht="15" customHeight="1" x14ac:dyDescent="0.25">
      <c r="A166" s="27" t="s">
        <v>250</v>
      </c>
      <c r="B166" s="11"/>
      <c r="C166" s="28">
        <v>554</v>
      </c>
    </row>
    <row r="167" spans="1:3" ht="15" customHeight="1" x14ac:dyDescent="0.25">
      <c r="A167" s="27" t="s">
        <v>251</v>
      </c>
      <c r="B167" s="11"/>
      <c r="C167" s="31">
        <v>1800</v>
      </c>
    </row>
    <row r="168" spans="1:3" ht="15" customHeight="1" x14ac:dyDescent="0.25">
      <c r="A168" s="27" t="s">
        <v>252</v>
      </c>
      <c r="B168" s="11"/>
      <c r="C168" s="31">
        <v>1750</v>
      </c>
    </row>
    <row r="169" spans="1:3" ht="15" customHeight="1" x14ac:dyDescent="0.25">
      <c r="A169" s="27" t="s">
        <v>253</v>
      </c>
      <c r="B169" s="11"/>
      <c r="C169" s="28">
        <v>245.7</v>
      </c>
    </row>
    <row r="170" spans="1:3" ht="15" customHeight="1" x14ac:dyDescent="0.25">
      <c r="A170" s="27" t="s">
        <v>254</v>
      </c>
      <c r="B170" s="11"/>
      <c r="C170" s="28">
        <v>70</v>
      </c>
    </row>
    <row r="171" spans="1:3" ht="15" customHeight="1" x14ac:dyDescent="0.25">
      <c r="A171" s="27" t="s">
        <v>255</v>
      </c>
      <c r="B171" s="11"/>
      <c r="C171" s="28">
        <v>70</v>
      </c>
    </row>
    <row r="172" spans="1:3" ht="15" customHeight="1" x14ac:dyDescent="0.25">
      <c r="A172" s="27" t="s">
        <v>256</v>
      </c>
      <c r="B172" s="11"/>
      <c r="C172" s="28">
        <v>70</v>
      </c>
    </row>
    <row r="173" spans="1:3" ht="15" customHeight="1" x14ac:dyDescent="0.25">
      <c r="A173" s="27" t="s">
        <v>257</v>
      </c>
      <c r="B173" s="11"/>
      <c r="C173" s="28">
        <v>685</v>
      </c>
    </row>
    <row r="174" spans="1:3" ht="15" customHeight="1" x14ac:dyDescent="0.25">
      <c r="A174" s="27" t="s">
        <v>258</v>
      </c>
      <c r="B174" s="11"/>
      <c r="C174" s="28">
        <v>80</v>
      </c>
    </row>
    <row r="175" spans="1:3" ht="15" customHeight="1" x14ac:dyDescent="0.25">
      <c r="A175" s="27" t="s">
        <v>259</v>
      </c>
      <c r="B175" s="11"/>
      <c r="C175" s="28">
        <v>390</v>
      </c>
    </row>
    <row r="176" spans="1:3" ht="15" customHeight="1" x14ac:dyDescent="0.25">
      <c r="A176" s="27" t="s">
        <v>260</v>
      </c>
      <c r="B176" s="11"/>
      <c r="C176" s="28">
        <v>150</v>
      </c>
    </row>
    <row r="177" spans="1:3" ht="15" customHeight="1" x14ac:dyDescent="0.25">
      <c r="A177" s="27" t="s">
        <v>261</v>
      </c>
      <c r="B177" s="11"/>
      <c r="C177" s="28">
        <v>156</v>
      </c>
    </row>
    <row r="178" spans="1:3" ht="15" customHeight="1" x14ac:dyDescent="0.25">
      <c r="A178" s="27" t="s">
        <v>262</v>
      </c>
      <c r="B178" s="11"/>
      <c r="C178" s="28">
        <v>1302</v>
      </c>
    </row>
    <row r="179" spans="1:3" ht="15" customHeight="1" x14ac:dyDescent="0.25">
      <c r="A179" s="27" t="s">
        <v>463</v>
      </c>
      <c r="B179" s="11"/>
      <c r="C179" s="28">
        <v>35600</v>
      </c>
    </row>
    <row r="180" spans="1:3" ht="15" customHeight="1" x14ac:dyDescent="0.25">
      <c r="A180" s="27" t="s">
        <v>464</v>
      </c>
      <c r="B180" s="11"/>
      <c r="C180" s="28">
        <v>850</v>
      </c>
    </row>
    <row r="181" spans="1:3" ht="15" customHeight="1" x14ac:dyDescent="0.25">
      <c r="A181" s="27" t="s">
        <v>465</v>
      </c>
      <c r="B181" s="11"/>
      <c r="C181" s="31">
        <v>2276</v>
      </c>
    </row>
    <row r="182" spans="1:3" ht="15" customHeight="1" x14ac:dyDescent="0.25">
      <c r="A182" s="27" t="s">
        <v>466</v>
      </c>
      <c r="B182" s="11"/>
      <c r="C182" s="28">
        <v>590</v>
      </c>
    </row>
    <row r="183" spans="1:3" ht="15" customHeight="1" x14ac:dyDescent="0.25">
      <c r="A183" s="27" t="s">
        <v>467</v>
      </c>
      <c r="B183" s="11"/>
      <c r="C183" s="28">
        <v>210</v>
      </c>
    </row>
    <row r="184" spans="1:3" ht="15" customHeight="1" x14ac:dyDescent="0.25">
      <c r="A184" s="27" t="s">
        <v>468</v>
      </c>
      <c r="B184" s="11"/>
      <c r="C184" s="28">
        <v>174</v>
      </c>
    </row>
    <row r="185" spans="1:3" ht="15" customHeight="1" x14ac:dyDescent="0.25">
      <c r="A185" s="27" t="s">
        <v>469</v>
      </c>
      <c r="B185" s="11"/>
      <c r="C185" s="28">
        <v>240</v>
      </c>
    </row>
    <row r="186" spans="1:3" ht="15" customHeight="1" x14ac:dyDescent="0.25">
      <c r="A186" s="27" t="s">
        <v>470</v>
      </c>
      <c r="B186" s="11"/>
      <c r="C186" s="28">
        <v>170</v>
      </c>
    </row>
    <row r="187" spans="1:3" ht="15" customHeight="1" x14ac:dyDescent="0.25">
      <c r="A187" s="27" t="s">
        <v>471</v>
      </c>
      <c r="B187" s="11"/>
      <c r="C187" s="28">
        <v>340</v>
      </c>
    </row>
    <row r="188" spans="1:3" ht="15" customHeight="1" x14ac:dyDescent="0.25">
      <c r="A188" s="27" t="s">
        <v>472</v>
      </c>
      <c r="B188" s="11"/>
      <c r="C188" s="28">
        <v>92</v>
      </c>
    </row>
    <row r="189" spans="1:3" ht="15" customHeight="1" x14ac:dyDescent="0.25">
      <c r="A189" s="27" t="s">
        <v>473</v>
      </c>
      <c r="B189" s="11"/>
      <c r="C189" s="28">
        <v>545</v>
      </c>
    </row>
    <row r="190" spans="1:3" ht="15" customHeight="1" x14ac:dyDescent="0.25">
      <c r="A190" s="27" t="s">
        <v>474</v>
      </c>
      <c r="B190" s="11"/>
      <c r="C190" s="28">
        <v>340</v>
      </c>
    </row>
    <row r="191" spans="1:3" ht="15" customHeight="1" x14ac:dyDescent="0.25">
      <c r="A191" s="27" t="s">
        <v>475</v>
      </c>
      <c r="B191" s="11"/>
      <c r="C191" s="28">
        <v>318</v>
      </c>
    </row>
    <row r="192" spans="1:3" ht="15" customHeight="1" x14ac:dyDescent="0.25">
      <c r="A192" s="27" t="s">
        <v>476</v>
      </c>
      <c r="B192" s="11"/>
      <c r="C192" s="28">
        <v>632</v>
      </c>
    </row>
    <row r="193" spans="1:5" ht="15" customHeight="1" x14ac:dyDescent="0.25">
      <c r="A193" s="27" t="s">
        <v>477</v>
      </c>
      <c r="B193" s="11"/>
      <c r="C193" s="28">
        <v>450</v>
      </c>
    </row>
    <row r="194" spans="1:5" ht="15" customHeight="1" x14ac:dyDescent="0.25">
      <c r="A194" s="27" t="s">
        <v>478</v>
      </c>
      <c r="B194" s="11"/>
      <c r="C194" s="31">
        <v>1680</v>
      </c>
    </row>
    <row r="195" spans="1:5" ht="15" customHeight="1" x14ac:dyDescent="0.25">
      <c r="A195" s="27" t="s">
        <v>479</v>
      </c>
      <c r="B195" s="11"/>
      <c r="C195" s="28">
        <v>720</v>
      </c>
    </row>
    <row r="196" spans="1:5" ht="15" customHeight="1" x14ac:dyDescent="0.25">
      <c r="A196" s="27" t="s">
        <v>480</v>
      </c>
      <c r="B196" s="11"/>
      <c r="C196" s="31">
        <v>1300</v>
      </c>
    </row>
    <row r="197" spans="1:5" ht="15" customHeight="1" x14ac:dyDescent="0.25">
      <c r="A197" s="27" t="s">
        <v>481</v>
      </c>
      <c r="B197" s="11"/>
      <c r="C197" s="28">
        <v>450</v>
      </c>
    </row>
    <row r="198" spans="1:5" x14ac:dyDescent="0.25">
      <c r="A198" s="33" t="s">
        <v>14</v>
      </c>
      <c r="B198" s="33"/>
      <c r="C198" s="18">
        <v>0</v>
      </c>
    </row>
    <row r="199" spans="1:5" x14ac:dyDescent="0.25">
      <c r="A199" s="34" t="s">
        <v>15</v>
      </c>
      <c r="B199" s="34"/>
      <c r="C199" s="15">
        <f>C200+C201</f>
        <v>103509</v>
      </c>
    </row>
    <row r="200" spans="1:5" x14ac:dyDescent="0.25">
      <c r="A200" s="34" t="s">
        <v>263</v>
      </c>
      <c r="B200" s="34"/>
      <c r="C200" s="32">
        <v>63834</v>
      </c>
    </row>
    <row r="201" spans="1:5" x14ac:dyDescent="0.25">
      <c r="A201" s="34" t="s">
        <v>264</v>
      </c>
      <c r="B201" s="34"/>
      <c r="C201" s="32">
        <v>39675</v>
      </c>
    </row>
    <row r="202" spans="1:5" ht="14.25" customHeight="1" x14ac:dyDescent="0.25">
      <c r="A202" s="35" t="s">
        <v>16</v>
      </c>
      <c r="B202" s="35"/>
      <c r="C202" s="16">
        <f>C203+C204+C205+C325+C326+C327+C328+C329+C330+C331+C332+C333+C334+C338+C339+C340+C341</f>
        <v>1725423.33</v>
      </c>
    </row>
    <row r="203" spans="1:5" x14ac:dyDescent="0.25">
      <c r="A203" s="33" t="s">
        <v>17</v>
      </c>
      <c r="B203" s="33"/>
      <c r="C203" s="12">
        <v>577918.16</v>
      </c>
    </row>
    <row r="204" spans="1:5" x14ac:dyDescent="0.25">
      <c r="A204" s="33" t="s">
        <v>18</v>
      </c>
      <c r="B204" s="33"/>
      <c r="C204" s="12">
        <v>113429.48</v>
      </c>
    </row>
    <row r="205" spans="1:5" x14ac:dyDescent="0.25">
      <c r="A205" s="33" t="s">
        <v>19</v>
      </c>
      <c r="B205" s="33"/>
      <c r="C205" s="6">
        <f>SUM(C206:C324)</f>
        <v>192831.65000000002</v>
      </c>
    </row>
    <row r="206" spans="1:5" ht="16.5" customHeight="1" x14ac:dyDescent="0.25">
      <c r="A206" s="27" t="s">
        <v>106</v>
      </c>
      <c r="B206" s="24"/>
      <c r="C206" s="31">
        <v>2530.5500000000002</v>
      </c>
      <c r="D206" s="17"/>
      <c r="E206" s="2"/>
    </row>
    <row r="207" spans="1:5" ht="16.5" customHeight="1" x14ac:dyDescent="0.25">
      <c r="A207" s="27" t="s">
        <v>265</v>
      </c>
      <c r="B207" s="24"/>
      <c r="C207" s="28">
        <v>12.75</v>
      </c>
      <c r="D207" s="1"/>
      <c r="E207" s="3"/>
    </row>
    <row r="208" spans="1:5" ht="15" customHeight="1" x14ac:dyDescent="0.25">
      <c r="A208" s="27" t="s">
        <v>266</v>
      </c>
      <c r="B208" s="24"/>
      <c r="C208" s="28">
        <v>658.25</v>
      </c>
      <c r="D208" s="1"/>
      <c r="E208" s="3"/>
    </row>
    <row r="209" spans="1:5" ht="15.75" customHeight="1" x14ac:dyDescent="0.25">
      <c r="A209" s="27" t="s">
        <v>267</v>
      </c>
      <c r="B209" s="24"/>
      <c r="C209" s="28">
        <v>80</v>
      </c>
      <c r="D209" s="1"/>
      <c r="E209" s="3"/>
    </row>
    <row r="210" spans="1:5" ht="14.25" customHeight="1" x14ac:dyDescent="0.25">
      <c r="A210" s="27" t="s">
        <v>268</v>
      </c>
      <c r="B210" s="24"/>
      <c r="C210" s="28">
        <v>120</v>
      </c>
      <c r="D210" s="1"/>
      <c r="E210" s="3"/>
    </row>
    <row r="211" spans="1:5" ht="13.5" customHeight="1" x14ac:dyDescent="0.25">
      <c r="A211" s="27" t="s">
        <v>269</v>
      </c>
      <c r="B211" s="24"/>
      <c r="C211" s="28">
        <v>210</v>
      </c>
      <c r="D211" s="1"/>
      <c r="E211" s="3"/>
    </row>
    <row r="212" spans="1:5" ht="14.25" customHeight="1" x14ac:dyDescent="0.25">
      <c r="A212" s="27" t="s">
        <v>270</v>
      </c>
      <c r="B212" s="24"/>
      <c r="C212" s="28">
        <v>85</v>
      </c>
      <c r="D212" s="1"/>
      <c r="E212" s="3"/>
    </row>
    <row r="213" spans="1:5" ht="14.25" customHeight="1" x14ac:dyDescent="0.25">
      <c r="A213" s="27" t="s">
        <v>274</v>
      </c>
      <c r="B213" s="24"/>
      <c r="C213" s="28">
        <v>150</v>
      </c>
      <c r="D213" s="1"/>
      <c r="E213" s="3"/>
    </row>
    <row r="214" spans="1:5" ht="16.5" customHeight="1" x14ac:dyDescent="0.25">
      <c r="A214" s="27" t="s">
        <v>275</v>
      </c>
      <c r="B214" s="24"/>
      <c r="C214" s="31">
        <v>1000</v>
      </c>
      <c r="D214" s="1"/>
      <c r="E214" s="3"/>
    </row>
    <row r="215" spans="1:5" ht="15.75" customHeight="1" x14ac:dyDescent="0.25">
      <c r="A215" s="27" t="s">
        <v>276</v>
      </c>
      <c r="B215" s="24"/>
      <c r="C215" s="31">
        <v>1968</v>
      </c>
      <c r="D215" s="1"/>
      <c r="E215" s="3"/>
    </row>
    <row r="216" spans="1:5" ht="16.5" customHeight="1" x14ac:dyDescent="0.25">
      <c r="A216" s="27" t="s">
        <v>277</v>
      </c>
      <c r="B216" s="24"/>
      <c r="C216" s="31">
        <v>2724</v>
      </c>
      <c r="D216" s="1"/>
      <c r="E216" s="3"/>
    </row>
    <row r="217" spans="1:5" ht="15" customHeight="1" x14ac:dyDescent="0.25">
      <c r="A217" s="27" t="s">
        <v>278</v>
      </c>
      <c r="B217" s="24"/>
      <c r="C217" s="31">
        <v>1632</v>
      </c>
      <c r="D217" s="1"/>
      <c r="E217" s="3"/>
    </row>
    <row r="218" spans="1:5" ht="16.5" customHeight="1" x14ac:dyDescent="0.25">
      <c r="A218" s="27" t="s">
        <v>279</v>
      </c>
      <c r="B218" s="24"/>
      <c r="C218" s="28">
        <v>497</v>
      </c>
      <c r="D218" s="1"/>
      <c r="E218" s="3"/>
    </row>
    <row r="219" spans="1:5" ht="13.5" customHeight="1" x14ac:dyDescent="0.25">
      <c r="A219" s="27" t="s">
        <v>280</v>
      </c>
      <c r="B219" s="24"/>
      <c r="C219" s="28">
        <v>58</v>
      </c>
      <c r="D219" s="1"/>
      <c r="E219" s="3"/>
    </row>
    <row r="220" spans="1:5" ht="14.25" customHeight="1" x14ac:dyDescent="0.25">
      <c r="A220" s="27" t="s">
        <v>281</v>
      </c>
      <c r="B220" s="24"/>
      <c r="C220" s="28">
        <v>70</v>
      </c>
      <c r="D220" s="1"/>
      <c r="E220" s="3"/>
    </row>
    <row r="221" spans="1:5" ht="15" customHeight="1" x14ac:dyDescent="0.25">
      <c r="A221" s="27" t="s">
        <v>282</v>
      </c>
      <c r="B221" s="24"/>
      <c r="C221" s="28">
        <v>480</v>
      </c>
      <c r="D221" s="1"/>
      <c r="E221" s="3"/>
    </row>
    <row r="222" spans="1:5" ht="16.5" customHeight="1" x14ac:dyDescent="0.25">
      <c r="A222" s="27" t="s">
        <v>283</v>
      </c>
      <c r="B222" s="24"/>
      <c r="C222" s="28">
        <v>340</v>
      </c>
      <c r="D222" s="1"/>
      <c r="E222" s="3"/>
    </row>
    <row r="223" spans="1:5" ht="15" customHeight="1" x14ac:dyDescent="0.25">
      <c r="A223" s="27" t="s">
        <v>284</v>
      </c>
      <c r="B223" s="24"/>
      <c r="C223" s="28">
        <v>242</v>
      </c>
      <c r="D223" s="1"/>
      <c r="E223" s="3"/>
    </row>
    <row r="224" spans="1:5" ht="16.5" customHeight="1" x14ac:dyDescent="0.25">
      <c r="A224" s="27" t="s">
        <v>285</v>
      </c>
      <c r="B224" s="24"/>
      <c r="C224" s="28">
        <v>135</v>
      </c>
      <c r="D224" s="1"/>
      <c r="E224" s="3"/>
    </row>
    <row r="225" spans="1:5" ht="13.5" customHeight="1" x14ac:dyDescent="0.25">
      <c r="A225" s="27" t="s">
        <v>286</v>
      </c>
      <c r="B225" s="24"/>
      <c r="C225" s="28">
        <v>139</v>
      </c>
      <c r="D225" s="1"/>
      <c r="E225" s="3"/>
    </row>
    <row r="226" spans="1:5" ht="14.25" customHeight="1" x14ac:dyDescent="0.25">
      <c r="A226" s="27" t="s">
        <v>287</v>
      </c>
      <c r="B226" s="24"/>
      <c r="C226" s="28">
        <v>27</v>
      </c>
      <c r="D226" s="1"/>
      <c r="E226" s="3"/>
    </row>
    <row r="227" spans="1:5" ht="14.25" customHeight="1" x14ac:dyDescent="0.25">
      <c r="A227" s="27" t="s">
        <v>288</v>
      </c>
      <c r="B227" s="24"/>
      <c r="C227" s="28">
        <v>77</v>
      </c>
      <c r="D227" s="1"/>
      <c r="E227" s="3"/>
    </row>
    <row r="228" spans="1:5" ht="14.25" customHeight="1" x14ac:dyDescent="0.25">
      <c r="A228" s="27" t="s">
        <v>289</v>
      </c>
      <c r="B228" s="24"/>
      <c r="C228" s="28">
        <v>275</v>
      </c>
      <c r="D228" s="1"/>
      <c r="E228" s="3"/>
    </row>
    <row r="229" spans="1:5" ht="14.25" customHeight="1" x14ac:dyDescent="0.25">
      <c r="A229" s="27" t="s">
        <v>290</v>
      </c>
      <c r="B229" s="24"/>
      <c r="C229" s="28">
        <v>178.8</v>
      </c>
      <c r="D229" s="1"/>
      <c r="E229" s="3"/>
    </row>
    <row r="230" spans="1:5" ht="16.5" customHeight="1" x14ac:dyDescent="0.25">
      <c r="A230" s="27" t="s">
        <v>291</v>
      </c>
      <c r="B230" s="24"/>
      <c r="C230" s="28">
        <v>249.6</v>
      </c>
      <c r="D230" s="1"/>
      <c r="E230" s="3"/>
    </row>
    <row r="231" spans="1:5" ht="15.75" customHeight="1" x14ac:dyDescent="0.25">
      <c r="A231" s="27" t="s">
        <v>292</v>
      </c>
      <c r="B231" s="24"/>
      <c r="C231" s="28">
        <v>196.8</v>
      </c>
      <c r="D231" s="1"/>
      <c r="E231" s="3"/>
    </row>
    <row r="232" spans="1:5" ht="16.5" customHeight="1" x14ac:dyDescent="0.25">
      <c r="A232" s="27" t="s">
        <v>293</v>
      </c>
      <c r="B232" s="24"/>
      <c r="C232" s="28">
        <v>129.6</v>
      </c>
      <c r="D232" s="1"/>
      <c r="E232" s="3"/>
    </row>
    <row r="233" spans="1:5" ht="15" customHeight="1" x14ac:dyDescent="0.25">
      <c r="A233" s="27" t="s">
        <v>294</v>
      </c>
      <c r="B233" s="24"/>
      <c r="C233" s="28">
        <v>232.8</v>
      </c>
      <c r="D233" s="1"/>
      <c r="E233" s="3"/>
    </row>
    <row r="234" spans="1:5" ht="16.5" customHeight="1" x14ac:dyDescent="0.25">
      <c r="A234" s="27" t="s">
        <v>295</v>
      </c>
      <c r="B234" s="24"/>
      <c r="C234" s="28">
        <v>129.6</v>
      </c>
      <c r="D234" s="1"/>
      <c r="E234" s="3"/>
    </row>
    <row r="235" spans="1:5" ht="13.5" customHeight="1" x14ac:dyDescent="0.25">
      <c r="A235" s="27" t="s">
        <v>296</v>
      </c>
      <c r="B235" s="24"/>
      <c r="C235" s="28">
        <v>81.599999999999994</v>
      </c>
      <c r="D235" s="1"/>
      <c r="E235" s="3"/>
    </row>
    <row r="236" spans="1:5" ht="14.25" customHeight="1" x14ac:dyDescent="0.25">
      <c r="A236" s="27" t="s">
        <v>297</v>
      </c>
      <c r="B236" s="24"/>
      <c r="C236" s="28">
        <v>58.8</v>
      </c>
      <c r="D236" s="1"/>
      <c r="E236" s="3"/>
    </row>
    <row r="237" spans="1:5" ht="15" customHeight="1" x14ac:dyDescent="0.25">
      <c r="A237" s="27" t="s">
        <v>298</v>
      </c>
      <c r="B237" s="24"/>
      <c r="C237" s="28">
        <v>103.2</v>
      </c>
      <c r="D237" s="1"/>
      <c r="E237" s="3"/>
    </row>
    <row r="238" spans="1:5" ht="16.5" customHeight="1" x14ac:dyDescent="0.25">
      <c r="A238" s="27" t="s">
        <v>299</v>
      </c>
      <c r="B238" s="24"/>
      <c r="C238" s="28">
        <v>57.6</v>
      </c>
      <c r="D238" s="1"/>
      <c r="E238" s="3"/>
    </row>
    <row r="239" spans="1:5" ht="15" customHeight="1" x14ac:dyDescent="0.25">
      <c r="A239" s="27" t="s">
        <v>300</v>
      </c>
      <c r="B239" s="24"/>
      <c r="C239" s="28">
        <v>40.799999999999997</v>
      </c>
      <c r="D239" s="1"/>
      <c r="E239" s="3"/>
    </row>
    <row r="240" spans="1:5" ht="16.5" customHeight="1" x14ac:dyDescent="0.25">
      <c r="A240" s="27" t="s">
        <v>301</v>
      </c>
      <c r="B240" s="24"/>
      <c r="C240" s="28">
        <v>184.8</v>
      </c>
      <c r="D240" s="1"/>
      <c r="E240" s="3"/>
    </row>
    <row r="241" spans="1:5" ht="13.5" customHeight="1" x14ac:dyDescent="0.25">
      <c r="A241" s="27" t="s">
        <v>302</v>
      </c>
      <c r="B241" s="24"/>
      <c r="C241" s="31">
        <v>4000</v>
      </c>
      <c r="D241" s="1"/>
      <c r="E241" s="3"/>
    </row>
    <row r="242" spans="1:5" ht="14.25" customHeight="1" x14ac:dyDescent="0.25">
      <c r="A242" s="27" t="s">
        <v>303</v>
      </c>
      <c r="B242" s="24"/>
      <c r="C242" s="28">
        <v>575</v>
      </c>
      <c r="D242" s="1"/>
      <c r="E242" s="3"/>
    </row>
    <row r="243" spans="1:5" ht="14.25" customHeight="1" x14ac:dyDescent="0.25">
      <c r="A243" s="27" t="s">
        <v>304</v>
      </c>
      <c r="B243" s="24"/>
      <c r="C243" s="28">
        <v>555</v>
      </c>
      <c r="D243" s="1"/>
      <c r="E243" s="3"/>
    </row>
    <row r="244" spans="1:5" ht="14.25" customHeight="1" x14ac:dyDescent="0.25">
      <c r="A244" s="27" t="s">
        <v>305</v>
      </c>
      <c r="B244" s="24"/>
      <c r="C244" s="28">
        <v>495</v>
      </c>
      <c r="D244" s="1"/>
      <c r="E244" s="3"/>
    </row>
    <row r="245" spans="1:5" ht="14.25" customHeight="1" x14ac:dyDescent="0.25">
      <c r="A245" s="27" t="s">
        <v>306</v>
      </c>
      <c r="B245" s="24"/>
      <c r="C245" s="31">
        <v>1846.44</v>
      </c>
      <c r="D245" s="1"/>
      <c r="E245" s="3"/>
    </row>
    <row r="246" spans="1:5" ht="16.5" customHeight="1" x14ac:dyDescent="0.25">
      <c r="A246" s="27" t="s">
        <v>307</v>
      </c>
      <c r="B246" s="24"/>
      <c r="C246" s="28">
        <v>80</v>
      </c>
      <c r="D246" s="1"/>
      <c r="E246" s="3"/>
    </row>
    <row r="247" spans="1:5" ht="15.75" customHeight="1" x14ac:dyDescent="0.25">
      <c r="A247" s="27" t="s">
        <v>308</v>
      </c>
      <c r="B247" s="24"/>
      <c r="C247" s="31">
        <v>1335</v>
      </c>
      <c r="D247" s="1"/>
      <c r="E247" s="3"/>
    </row>
    <row r="248" spans="1:5" ht="16.5" customHeight="1" x14ac:dyDescent="0.25">
      <c r="A248" s="27" t="s">
        <v>309</v>
      </c>
      <c r="B248" s="24"/>
      <c r="C248" s="31">
        <v>2685</v>
      </c>
      <c r="D248" s="1"/>
      <c r="E248" s="3"/>
    </row>
    <row r="249" spans="1:5" ht="15" customHeight="1" x14ac:dyDescent="0.25">
      <c r="A249" s="27" t="s">
        <v>310</v>
      </c>
      <c r="B249" s="24"/>
      <c r="C249" s="28">
        <v>255</v>
      </c>
      <c r="D249" s="1"/>
      <c r="E249" s="3"/>
    </row>
    <row r="250" spans="1:5" ht="16.5" customHeight="1" x14ac:dyDescent="0.25">
      <c r="A250" s="27" t="s">
        <v>311</v>
      </c>
      <c r="B250" s="24"/>
      <c r="C250" s="31">
        <v>35500</v>
      </c>
      <c r="D250" s="1"/>
      <c r="E250" s="3"/>
    </row>
    <row r="251" spans="1:5" ht="13.5" customHeight="1" x14ac:dyDescent="0.25">
      <c r="A251" s="27" t="s">
        <v>312</v>
      </c>
      <c r="B251" s="24"/>
      <c r="C251" s="28">
        <v>78</v>
      </c>
      <c r="D251" s="1"/>
      <c r="E251" s="3"/>
    </row>
    <row r="252" spans="1:5" ht="14.25" customHeight="1" x14ac:dyDescent="0.25">
      <c r="A252" s="27" t="s">
        <v>313</v>
      </c>
      <c r="B252" s="24"/>
      <c r="C252" s="28">
        <v>190</v>
      </c>
      <c r="D252" s="1"/>
      <c r="E252" s="3"/>
    </row>
    <row r="253" spans="1:5" ht="15" customHeight="1" x14ac:dyDescent="0.25">
      <c r="A253" s="27" t="s">
        <v>314</v>
      </c>
      <c r="B253" s="24"/>
      <c r="C253" s="28">
        <v>804.9</v>
      </c>
      <c r="D253" s="1"/>
      <c r="E253" s="3"/>
    </row>
    <row r="254" spans="1:5" ht="16.5" customHeight="1" x14ac:dyDescent="0.25">
      <c r="A254" s="27" t="s">
        <v>315</v>
      </c>
      <c r="B254" s="24"/>
      <c r="C254" s="31">
        <v>1235.54</v>
      </c>
      <c r="D254" s="1"/>
      <c r="E254" s="3"/>
    </row>
    <row r="255" spans="1:5" ht="16.5" customHeight="1" x14ac:dyDescent="0.25">
      <c r="A255" s="27" t="s">
        <v>316</v>
      </c>
      <c r="B255" s="24"/>
      <c r="C255" s="28">
        <v>1080</v>
      </c>
      <c r="D255" s="1"/>
      <c r="E255" s="3"/>
    </row>
    <row r="256" spans="1:5" ht="13.5" customHeight="1" x14ac:dyDescent="0.25">
      <c r="A256" s="27" t="s">
        <v>317</v>
      </c>
      <c r="B256" s="24"/>
      <c r="C256" s="28">
        <v>140</v>
      </c>
      <c r="D256" s="1"/>
      <c r="E256" s="3"/>
    </row>
    <row r="257" spans="1:5" ht="14.25" customHeight="1" x14ac:dyDescent="0.25">
      <c r="A257" s="27" t="s">
        <v>318</v>
      </c>
      <c r="B257" s="24"/>
      <c r="C257" s="28">
        <v>320</v>
      </c>
      <c r="D257" s="1"/>
      <c r="E257" s="3"/>
    </row>
    <row r="258" spans="1:5" ht="14.25" customHeight="1" x14ac:dyDescent="0.25">
      <c r="A258" s="27" t="s">
        <v>319</v>
      </c>
      <c r="B258" s="24"/>
      <c r="C258" s="28">
        <v>271</v>
      </c>
      <c r="D258" s="1"/>
      <c r="E258" s="3"/>
    </row>
    <row r="259" spans="1:5" ht="14.25" customHeight="1" x14ac:dyDescent="0.25">
      <c r="A259" s="27" t="s">
        <v>320</v>
      </c>
      <c r="B259" s="24"/>
      <c r="C259" s="28">
        <v>170</v>
      </c>
      <c r="D259" s="1"/>
      <c r="E259" s="3"/>
    </row>
    <row r="260" spans="1:5" ht="14.25" customHeight="1" x14ac:dyDescent="0.25">
      <c r="A260" s="27" t="s">
        <v>321</v>
      </c>
      <c r="B260" s="24"/>
      <c r="C260" s="28">
        <v>96</v>
      </c>
      <c r="D260" s="1"/>
      <c r="E260" s="3"/>
    </row>
    <row r="261" spans="1:5" ht="16.5" customHeight="1" x14ac:dyDescent="0.25">
      <c r="A261" s="27" t="s">
        <v>322</v>
      </c>
      <c r="B261" s="24"/>
      <c r="C261" s="28">
        <v>192</v>
      </c>
      <c r="D261" s="1"/>
      <c r="E261" s="3"/>
    </row>
    <row r="262" spans="1:5" ht="15.75" customHeight="1" x14ac:dyDescent="0.25">
      <c r="A262" s="27" t="s">
        <v>323</v>
      </c>
      <c r="B262" s="24"/>
      <c r="C262" s="28">
        <v>320</v>
      </c>
      <c r="D262" s="1"/>
      <c r="E262" s="3"/>
    </row>
    <row r="263" spans="1:5" ht="16.5" customHeight="1" x14ac:dyDescent="0.25">
      <c r="A263" s="27" t="s">
        <v>324</v>
      </c>
      <c r="B263" s="24"/>
      <c r="C263" s="28">
        <v>620</v>
      </c>
      <c r="D263" s="1"/>
      <c r="E263" s="3"/>
    </row>
    <row r="264" spans="1:5" ht="15" customHeight="1" x14ac:dyDescent="0.25">
      <c r="A264" s="27" t="s">
        <v>325</v>
      </c>
      <c r="B264" s="24"/>
      <c r="C264" s="28">
        <v>150</v>
      </c>
      <c r="D264" s="1"/>
      <c r="E264" s="3"/>
    </row>
    <row r="265" spans="1:5" ht="16.5" customHeight="1" x14ac:dyDescent="0.25">
      <c r="A265" s="27" t="s">
        <v>326</v>
      </c>
      <c r="B265" s="24"/>
      <c r="C265" s="31">
        <v>3990</v>
      </c>
      <c r="D265" s="1"/>
      <c r="E265" s="3"/>
    </row>
    <row r="266" spans="1:5" ht="13.5" customHeight="1" x14ac:dyDescent="0.25">
      <c r="A266" s="27" t="s">
        <v>327</v>
      </c>
      <c r="B266" s="24"/>
      <c r="C266" s="31">
        <v>1700</v>
      </c>
      <c r="D266" s="1"/>
      <c r="E266" s="3"/>
    </row>
    <row r="267" spans="1:5" ht="14.25" customHeight="1" x14ac:dyDescent="0.25">
      <c r="A267" s="27" t="s">
        <v>328</v>
      </c>
      <c r="B267" s="24"/>
      <c r="C267" s="28">
        <v>40</v>
      </c>
      <c r="D267" s="1"/>
      <c r="E267" s="3"/>
    </row>
    <row r="268" spans="1:5" ht="15" customHeight="1" x14ac:dyDescent="0.25">
      <c r="A268" s="27" t="s">
        <v>329</v>
      </c>
      <c r="B268" s="24"/>
      <c r="C268" s="28">
        <v>104</v>
      </c>
      <c r="D268" s="1"/>
      <c r="E268" s="3"/>
    </row>
    <row r="269" spans="1:5" ht="16.5" customHeight="1" x14ac:dyDescent="0.25">
      <c r="A269" s="27" t="s">
        <v>330</v>
      </c>
      <c r="B269" s="24"/>
      <c r="C269" s="28">
        <v>250</v>
      </c>
      <c r="D269" s="1"/>
      <c r="E269" s="3"/>
    </row>
    <row r="270" spans="1:5" ht="15" customHeight="1" x14ac:dyDescent="0.25">
      <c r="A270" s="27" t="s">
        <v>331</v>
      </c>
      <c r="B270" s="24"/>
      <c r="C270" s="28">
        <v>140</v>
      </c>
      <c r="D270" s="1"/>
      <c r="E270" s="3"/>
    </row>
    <row r="271" spans="1:5" ht="16.5" customHeight="1" x14ac:dyDescent="0.25">
      <c r="A271" s="27" t="s">
        <v>332</v>
      </c>
      <c r="B271" s="24"/>
      <c r="C271" s="31">
        <v>3750</v>
      </c>
      <c r="D271" s="1"/>
      <c r="E271" s="3"/>
    </row>
    <row r="272" spans="1:5" ht="13.5" customHeight="1" x14ac:dyDescent="0.25">
      <c r="A272" s="27" t="s">
        <v>333</v>
      </c>
      <c r="B272" s="24"/>
      <c r="C272" s="28">
        <v>252</v>
      </c>
      <c r="D272" s="1"/>
      <c r="E272" s="3"/>
    </row>
    <row r="273" spans="1:5" ht="14.25" customHeight="1" x14ac:dyDescent="0.25">
      <c r="A273" s="27" t="s">
        <v>334</v>
      </c>
      <c r="B273" s="24"/>
      <c r="C273" s="28">
        <v>465</v>
      </c>
      <c r="D273" s="1"/>
      <c r="E273" s="3"/>
    </row>
    <row r="274" spans="1:5" ht="14.25" customHeight="1" x14ac:dyDescent="0.25">
      <c r="A274" s="27" t="s">
        <v>335</v>
      </c>
      <c r="B274" s="24"/>
      <c r="C274" s="31">
        <v>1420</v>
      </c>
      <c r="D274" s="1"/>
      <c r="E274" s="3"/>
    </row>
    <row r="275" spans="1:5" ht="14.25" customHeight="1" x14ac:dyDescent="0.25">
      <c r="A275" s="27" t="s">
        <v>336</v>
      </c>
      <c r="B275" s="24"/>
      <c r="C275" s="28">
        <v>150</v>
      </c>
      <c r="D275" s="1"/>
      <c r="E275" s="3"/>
    </row>
    <row r="276" spans="1:5" ht="13.5" customHeight="1" x14ac:dyDescent="0.25">
      <c r="A276" s="27" t="s">
        <v>337</v>
      </c>
      <c r="B276" s="24"/>
      <c r="C276" s="31">
        <v>3992</v>
      </c>
      <c r="D276" s="1"/>
      <c r="E276" s="3"/>
    </row>
    <row r="277" spans="1:5" ht="14.25" customHeight="1" x14ac:dyDescent="0.25">
      <c r="A277" s="27" t="s">
        <v>338</v>
      </c>
      <c r="B277" s="24"/>
      <c r="C277" s="31">
        <v>24979</v>
      </c>
      <c r="D277" s="1"/>
      <c r="E277" s="3"/>
    </row>
    <row r="278" spans="1:5" ht="14.25" customHeight="1" x14ac:dyDescent="0.25">
      <c r="A278" s="27" t="s">
        <v>339</v>
      </c>
      <c r="B278" s="24"/>
      <c r="C278" s="28">
        <v>200</v>
      </c>
      <c r="D278" s="1"/>
      <c r="E278" s="3"/>
    </row>
    <row r="279" spans="1:5" ht="14.25" customHeight="1" x14ac:dyDescent="0.25">
      <c r="A279" s="27" t="s">
        <v>340</v>
      </c>
      <c r="B279" s="24"/>
      <c r="C279" s="28">
        <v>481.68</v>
      </c>
      <c r="D279" s="1"/>
      <c r="E279" s="3"/>
    </row>
    <row r="280" spans="1:5" ht="13.5" customHeight="1" x14ac:dyDescent="0.25">
      <c r="A280" s="27" t="s">
        <v>341</v>
      </c>
      <c r="B280" s="24"/>
      <c r="C280" s="31">
        <v>1500</v>
      </c>
      <c r="D280" s="1"/>
      <c r="E280" s="3"/>
    </row>
    <row r="281" spans="1:5" ht="14.25" customHeight="1" x14ac:dyDescent="0.25">
      <c r="A281" s="27" t="s">
        <v>342</v>
      </c>
      <c r="B281" s="24"/>
      <c r="C281" s="31">
        <v>1440</v>
      </c>
      <c r="D281" s="1"/>
      <c r="E281" s="3"/>
    </row>
    <row r="282" spans="1:5" ht="14.25" customHeight="1" x14ac:dyDescent="0.25">
      <c r="A282" s="27" t="s">
        <v>343</v>
      </c>
      <c r="B282" s="24"/>
      <c r="C282" s="28">
        <v>945</v>
      </c>
      <c r="D282" s="1"/>
      <c r="E282" s="3"/>
    </row>
    <row r="283" spans="1:5" ht="14.25" customHeight="1" x14ac:dyDescent="0.25">
      <c r="A283" s="27" t="s">
        <v>344</v>
      </c>
      <c r="B283" s="24"/>
      <c r="C283" s="31">
        <v>1458</v>
      </c>
      <c r="D283" s="1"/>
      <c r="E283" s="3"/>
    </row>
    <row r="284" spans="1:5" ht="13.5" customHeight="1" x14ac:dyDescent="0.25">
      <c r="A284" s="27" t="s">
        <v>345</v>
      </c>
      <c r="B284" s="24"/>
      <c r="C284" s="28">
        <v>145</v>
      </c>
      <c r="D284" s="1"/>
      <c r="E284" s="3"/>
    </row>
    <row r="285" spans="1:5" ht="14.25" customHeight="1" x14ac:dyDescent="0.25">
      <c r="A285" s="27" t="s">
        <v>346</v>
      </c>
      <c r="B285" s="24"/>
      <c r="C285" s="28">
        <v>41</v>
      </c>
      <c r="D285" s="1"/>
      <c r="E285" s="3"/>
    </row>
    <row r="286" spans="1:5" ht="14.25" customHeight="1" x14ac:dyDescent="0.25">
      <c r="A286" s="27" t="s">
        <v>347</v>
      </c>
      <c r="B286" s="24"/>
      <c r="C286" s="28">
        <v>51</v>
      </c>
      <c r="D286" s="1"/>
      <c r="E286" s="3"/>
    </row>
    <row r="287" spans="1:5" ht="14.25" customHeight="1" x14ac:dyDescent="0.25">
      <c r="A287" s="27" t="s">
        <v>348</v>
      </c>
      <c r="B287" s="24"/>
      <c r="C287" s="28">
        <v>81</v>
      </c>
      <c r="D287" s="1"/>
      <c r="E287" s="3"/>
    </row>
    <row r="288" spans="1:5" ht="13.5" customHeight="1" x14ac:dyDescent="0.25">
      <c r="A288" s="27" t="s">
        <v>349</v>
      </c>
      <c r="B288" s="24"/>
      <c r="C288" s="31">
        <v>2950</v>
      </c>
      <c r="D288" s="1"/>
      <c r="E288" s="3"/>
    </row>
    <row r="289" spans="1:5" ht="14.25" customHeight="1" x14ac:dyDescent="0.25">
      <c r="A289" s="27" t="s">
        <v>350</v>
      </c>
      <c r="B289" s="24"/>
      <c r="C289" s="28">
        <v>80</v>
      </c>
      <c r="D289" s="1"/>
      <c r="E289" s="3"/>
    </row>
    <row r="290" spans="1:5" ht="14.25" customHeight="1" x14ac:dyDescent="0.25">
      <c r="A290" s="27" t="s">
        <v>351</v>
      </c>
      <c r="B290" s="24"/>
      <c r="C290" s="28">
        <v>126</v>
      </c>
      <c r="D290" s="1"/>
      <c r="E290" s="3"/>
    </row>
    <row r="291" spans="1:5" ht="14.25" customHeight="1" x14ac:dyDescent="0.25">
      <c r="A291" s="27" t="s">
        <v>352</v>
      </c>
      <c r="B291" s="24"/>
      <c r="C291" s="28">
        <v>55</v>
      </c>
      <c r="D291" s="1"/>
      <c r="E291" s="3"/>
    </row>
    <row r="292" spans="1:5" ht="13.5" customHeight="1" x14ac:dyDescent="0.25">
      <c r="A292" s="27" t="s">
        <v>353</v>
      </c>
      <c r="B292" s="24"/>
      <c r="C292" s="28">
        <v>80</v>
      </c>
      <c r="D292" s="1"/>
      <c r="E292" s="3"/>
    </row>
    <row r="293" spans="1:5" ht="14.25" customHeight="1" x14ac:dyDescent="0.25">
      <c r="A293" s="27" t="s">
        <v>354</v>
      </c>
      <c r="B293" s="24"/>
      <c r="C293" s="28">
        <v>30</v>
      </c>
      <c r="D293" s="1"/>
      <c r="E293" s="3"/>
    </row>
    <row r="294" spans="1:5" ht="14.25" customHeight="1" x14ac:dyDescent="0.25">
      <c r="A294" s="27" t="s">
        <v>355</v>
      </c>
      <c r="B294" s="24"/>
      <c r="C294" s="28">
        <v>60</v>
      </c>
      <c r="D294" s="1"/>
      <c r="E294" s="3"/>
    </row>
    <row r="295" spans="1:5" ht="14.25" customHeight="1" x14ac:dyDescent="0.25">
      <c r="A295" s="27" t="s">
        <v>356</v>
      </c>
      <c r="B295" s="24"/>
      <c r="C295" s="28">
        <v>420</v>
      </c>
      <c r="D295" s="1"/>
      <c r="E295" s="3"/>
    </row>
    <row r="296" spans="1:5" ht="13.5" customHeight="1" x14ac:dyDescent="0.25">
      <c r="A296" s="27" t="s">
        <v>357</v>
      </c>
      <c r="B296" s="24"/>
      <c r="C296" s="28">
        <v>31</v>
      </c>
      <c r="D296" s="1"/>
      <c r="E296" s="3"/>
    </row>
    <row r="297" spans="1:5" ht="14.25" customHeight="1" x14ac:dyDescent="0.25">
      <c r="A297" s="27" t="s">
        <v>358</v>
      </c>
      <c r="B297" s="24"/>
      <c r="C297" s="31">
        <v>4900</v>
      </c>
      <c r="D297" s="1"/>
      <c r="E297" s="3"/>
    </row>
    <row r="298" spans="1:5" ht="14.25" customHeight="1" x14ac:dyDescent="0.25">
      <c r="A298" s="27" t="s">
        <v>359</v>
      </c>
      <c r="B298" s="24"/>
      <c r="C298" s="31">
        <v>5950</v>
      </c>
      <c r="D298" s="1"/>
      <c r="E298" s="3"/>
    </row>
    <row r="299" spans="1:5" ht="14.25" customHeight="1" x14ac:dyDescent="0.25">
      <c r="A299" s="27" t="s">
        <v>360</v>
      </c>
      <c r="B299" s="24"/>
      <c r="C299" s="28">
        <v>200</v>
      </c>
      <c r="D299" s="1"/>
      <c r="E299" s="3"/>
    </row>
    <row r="300" spans="1:5" ht="13.5" customHeight="1" x14ac:dyDescent="0.25">
      <c r="A300" s="27" t="s">
        <v>361</v>
      </c>
      <c r="B300" s="24"/>
      <c r="C300" s="28">
        <v>705</v>
      </c>
      <c r="D300" s="1"/>
      <c r="E300" s="3"/>
    </row>
    <row r="301" spans="1:5" ht="14.25" customHeight="1" x14ac:dyDescent="0.25">
      <c r="A301" s="27" t="s">
        <v>362</v>
      </c>
      <c r="B301" s="24"/>
      <c r="C301" s="28">
        <v>90</v>
      </c>
      <c r="D301" s="1"/>
      <c r="E301" s="3"/>
    </row>
    <row r="302" spans="1:5" ht="14.25" customHeight="1" x14ac:dyDescent="0.25">
      <c r="A302" s="27" t="s">
        <v>363</v>
      </c>
      <c r="B302" s="24"/>
      <c r="C302" s="28">
        <v>115</v>
      </c>
      <c r="D302" s="1"/>
      <c r="E302" s="3"/>
    </row>
    <row r="303" spans="1:5" ht="14.25" customHeight="1" x14ac:dyDescent="0.25">
      <c r="A303" s="27" t="s">
        <v>364</v>
      </c>
      <c r="B303" s="24"/>
      <c r="C303" s="28">
        <v>195</v>
      </c>
      <c r="D303" s="1"/>
      <c r="E303" s="3"/>
    </row>
    <row r="304" spans="1:5" ht="13.5" customHeight="1" x14ac:dyDescent="0.25">
      <c r="A304" s="27" t="s">
        <v>365</v>
      </c>
      <c r="B304" s="24"/>
      <c r="C304" s="28">
        <v>112</v>
      </c>
      <c r="D304" s="1"/>
      <c r="E304" s="3"/>
    </row>
    <row r="305" spans="1:5" ht="14.25" customHeight="1" x14ac:dyDescent="0.25">
      <c r="A305" s="27" t="s">
        <v>366</v>
      </c>
      <c r="B305" s="24"/>
      <c r="C305" s="28">
        <v>300</v>
      </c>
      <c r="D305" s="1"/>
      <c r="E305" s="3"/>
    </row>
    <row r="306" spans="1:5" ht="14.25" customHeight="1" x14ac:dyDescent="0.25">
      <c r="A306" s="27" t="s">
        <v>367</v>
      </c>
      <c r="B306" s="24"/>
      <c r="C306" s="28">
        <v>326.99</v>
      </c>
      <c r="D306" s="1"/>
      <c r="E306" s="3"/>
    </row>
    <row r="307" spans="1:5" ht="14.25" customHeight="1" x14ac:dyDescent="0.25">
      <c r="A307" s="27" t="s">
        <v>368</v>
      </c>
      <c r="B307" s="24"/>
      <c r="C307" s="31">
        <v>1671</v>
      </c>
      <c r="D307" s="1"/>
      <c r="E307" s="3"/>
    </row>
    <row r="308" spans="1:5" ht="13.5" customHeight="1" x14ac:dyDescent="0.25">
      <c r="A308" s="27" t="s">
        <v>369</v>
      </c>
      <c r="B308" s="24"/>
      <c r="C308" s="28">
        <v>208.22</v>
      </c>
      <c r="D308" s="1"/>
      <c r="E308" s="3"/>
    </row>
    <row r="309" spans="1:5" ht="14.25" customHeight="1" x14ac:dyDescent="0.25">
      <c r="A309" s="27" t="s">
        <v>370</v>
      </c>
      <c r="B309" s="24"/>
      <c r="C309" s="28">
        <v>1030.96</v>
      </c>
      <c r="D309" s="1"/>
      <c r="E309" s="3"/>
    </row>
    <row r="310" spans="1:5" ht="14.25" customHeight="1" x14ac:dyDescent="0.25">
      <c r="A310" s="27" t="s">
        <v>371</v>
      </c>
      <c r="B310" s="24"/>
      <c r="C310" s="28">
        <v>391.92</v>
      </c>
      <c r="D310" s="1"/>
      <c r="E310" s="3"/>
    </row>
    <row r="311" spans="1:5" ht="14.25" customHeight="1" x14ac:dyDescent="0.25">
      <c r="A311" s="27" t="s">
        <v>372</v>
      </c>
      <c r="B311" s="24"/>
      <c r="C311" s="28">
        <v>1380</v>
      </c>
      <c r="D311" s="1"/>
      <c r="E311" s="3"/>
    </row>
    <row r="312" spans="1:5" ht="13.5" customHeight="1" x14ac:dyDescent="0.25">
      <c r="A312" s="27" t="s">
        <v>373</v>
      </c>
      <c r="B312" s="24"/>
      <c r="C312" s="28">
        <v>150</v>
      </c>
      <c r="D312" s="1"/>
      <c r="E312" s="3"/>
    </row>
    <row r="313" spans="1:5" ht="14.25" customHeight="1" x14ac:dyDescent="0.25">
      <c r="A313" s="27" t="s">
        <v>374</v>
      </c>
      <c r="B313" s="24"/>
      <c r="C313" s="28">
        <v>176</v>
      </c>
      <c r="D313" s="1"/>
      <c r="E313" s="3"/>
    </row>
    <row r="314" spans="1:5" ht="14.25" customHeight="1" x14ac:dyDescent="0.25">
      <c r="A314" s="27" t="s">
        <v>375</v>
      </c>
      <c r="B314" s="24"/>
      <c r="C314" s="28">
        <v>80</v>
      </c>
      <c r="D314" s="1"/>
      <c r="E314" s="3"/>
    </row>
    <row r="315" spans="1:5" ht="14.25" customHeight="1" x14ac:dyDescent="0.25">
      <c r="A315" s="27" t="s">
        <v>376</v>
      </c>
      <c r="B315" s="24"/>
      <c r="C315" s="28">
        <v>72</v>
      </c>
      <c r="D315" s="1"/>
      <c r="E315" s="3"/>
    </row>
    <row r="316" spans="1:5" ht="13.5" customHeight="1" x14ac:dyDescent="0.25">
      <c r="A316" s="27" t="s">
        <v>377</v>
      </c>
      <c r="B316" s="24"/>
      <c r="C316" s="28">
        <v>320</v>
      </c>
      <c r="D316" s="1"/>
      <c r="E316" s="3"/>
    </row>
    <row r="317" spans="1:5" ht="14.25" customHeight="1" x14ac:dyDescent="0.25">
      <c r="A317" s="27" t="s">
        <v>378</v>
      </c>
      <c r="B317" s="24"/>
      <c r="C317" s="28">
        <v>760</v>
      </c>
      <c r="D317" s="1"/>
      <c r="E317" s="3"/>
    </row>
    <row r="318" spans="1:5" ht="14.25" customHeight="1" x14ac:dyDescent="0.25">
      <c r="A318" s="27" t="s">
        <v>379</v>
      </c>
      <c r="B318" s="24"/>
      <c r="C318" s="31">
        <v>2320</v>
      </c>
      <c r="D318" s="1"/>
      <c r="E318" s="3"/>
    </row>
    <row r="319" spans="1:5" ht="14.25" customHeight="1" x14ac:dyDescent="0.25">
      <c r="A319" s="27" t="s">
        <v>380</v>
      </c>
      <c r="B319" s="24"/>
      <c r="C319" s="31">
        <v>45218.54</v>
      </c>
      <c r="D319" s="1"/>
      <c r="E319" s="3"/>
    </row>
    <row r="320" spans="1:5" ht="13.5" customHeight="1" x14ac:dyDescent="0.25">
      <c r="A320" s="27" t="s">
        <v>381</v>
      </c>
      <c r="B320" s="24"/>
      <c r="C320" s="31">
        <v>1045.45</v>
      </c>
      <c r="D320" s="1"/>
      <c r="E320" s="3"/>
    </row>
    <row r="321" spans="1:5" ht="14.25" customHeight="1" x14ac:dyDescent="0.25">
      <c r="A321" s="27" t="s">
        <v>370</v>
      </c>
      <c r="B321" s="24"/>
      <c r="C321" s="31">
        <v>1561.92</v>
      </c>
      <c r="D321" s="1"/>
      <c r="E321" s="3"/>
    </row>
    <row r="322" spans="1:5" ht="14.25" customHeight="1" x14ac:dyDescent="0.25">
      <c r="A322" s="27" t="s">
        <v>382</v>
      </c>
      <c r="B322" s="24"/>
      <c r="C322" s="31">
        <v>1256.4000000000001</v>
      </c>
      <c r="D322" s="1"/>
      <c r="E322" s="3"/>
    </row>
    <row r="323" spans="1:5" ht="14.25" customHeight="1" x14ac:dyDescent="0.25">
      <c r="A323" s="27" t="s">
        <v>383</v>
      </c>
      <c r="B323" s="24"/>
      <c r="C323" s="31">
        <v>1274.94</v>
      </c>
      <c r="D323" s="1"/>
      <c r="E323" s="3"/>
    </row>
    <row r="324" spans="1:5" ht="13.5" customHeight="1" x14ac:dyDescent="0.25">
      <c r="A324" s="27" t="s">
        <v>384</v>
      </c>
      <c r="B324" s="24"/>
      <c r="C324" s="31">
        <v>1465.2</v>
      </c>
      <c r="D324" s="1"/>
      <c r="E324" s="3"/>
    </row>
    <row r="325" spans="1:5" x14ac:dyDescent="0.25">
      <c r="A325" s="33" t="s">
        <v>81</v>
      </c>
      <c r="B325" s="33"/>
      <c r="C325" s="12">
        <v>67771.08</v>
      </c>
    </row>
    <row r="326" spans="1:5" x14ac:dyDescent="0.25">
      <c r="A326" s="34" t="s">
        <v>82</v>
      </c>
      <c r="B326" s="34"/>
      <c r="C326" s="12">
        <v>0</v>
      </c>
    </row>
    <row r="327" spans="1:5" x14ac:dyDescent="0.25">
      <c r="A327" s="33" t="s">
        <v>83</v>
      </c>
      <c r="B327" s="33"/>
      <c r="C327" s="12">
        <v>0</v>
      </c>
    </row>
    <row r="328" spans="1:5" x14ac:dyDescent="0.25">
      <c r="A328" s="33" t="s">
        <v>84</v>
      </c>
      <c r="B328" s="33"/>
      <c r="C328" s="12">
        <v>0</v>
      </c>
    </row>
    <row r="329" spans="1:5" x14ac:dyDescent="0.25">
      <c r="A329" s="33" t="s">
        <v>93</v>
      </c>
      <c r="B329" s="33"/>
      <c r="C329" s="12">
        <v>21000</v>
      </c>
    </row>
    <row r="330" spans="1:5" x14ac:dyDescent="0.25">
      <c r="A330" s="33" t="s">
        <v>20</v>
      </c>
      <c r="B330" s="33"/>
      <c r="C330" s="12">
        <f>B8</f>
        <v>597513.18000000005</v>
      </c>
    </row>
    <row r="331" spans="1:5" x14ac:dyDescent="0.25">
      <c r="A331" s="33" t="s">
        <v>21</v>
      </c>
      <c r="B331" s="33"/>
      <c r="C331" s="12">
        <v>0</v>
      </c>
    </row>
    <row r="332" spans="1:5" x14ac:dyDescent="0.25">
      <c r="A332" s="33" t="s">
        <v>66</v>
      </c>
      <c r="B332" s="33"/>
      <c r="C332" s="12">
        <v>0</v>
      </c>
    </row>
    <row r="333" spans="1:5" x14ac:dyDescent="0.25">
      <c r="A333" s="33" t="s">
        <v>67</v>
      </c>
      <c r="B333" s="33"/>
      <c r="C333" s="12">
        <v>0</v>
      </c>
    </row>
    <row r="334" spans="1:5" x14ac:dyDescent="0.25">
      <c r="A334" s="33" t="s">
        <v>43</v>
      </c>
      <c r="B334" s="33"/>
      <c r="C334" s="12">
        <f>C335+C336+C337</f>
        <v>0</v>
      </c>
    </row>
    <row r="335" spans="1:5" x14ac:dyDescent="0.25">
      <c r="A335" s="33" t="s">
        <v>44</v>
      </c>
      <c r="B335" s="33"/>
      <c r="C335" s="12">
        <v>0</v>
      </c>
    </row>
    <row r="336" spans="1:5" x14ac:dyDescent="0.25">
      <c r="A336" s="33" t="s">
        <v>46</v>
      </c>
      <c r="B336" s="33"/>
      <c r="C336" s="12">
        <v>0</v>
      </c>
    </row>
    <row r="337" spans="1:3" x14ac:dyDescent="0.25">
      <c r="A337" s="33" t="s">
        <v>45</v>
      </c>
      <c r="B337" s="33"/>
      <c r="C337" s="12">
        <v>0</v>
      </c>
    </row>
    <row r="338" spans="1:3" x14ac:dyDescent="0.25">
      <c r="A338" s="33" t="s">
        <v>22</v>
      </c>
      <c r="B338" s="33"/>
      <c r="C338" s="12">
        <v>0</v>
      </c>
    </row>
    <row r="339" spans="1:3" x14ac:dyDescent="0.25">
      <c r="A339" s="33" t="s">
        <v>23</v>
      </c>
      <c r="B339" s="33"/>
      <c r="C339" s="12">
        <v>0</v>
      </c>
    </row>
    <row r="340" spans="1:3" x14ac:dyDescent="0.25">
      <c r="A340" s="33" t="s">
        <v>42</v>
      </c>
      <c r="B340" s="33"/>
      <c r="C340" s="12"/>
    </row>
    <row r="341" spans="1:3" x14ac:dyDescent="0.25">
      <c r="A341" s="33" t="s">
        <v>49</v>
      </c>
      <c r="B341" s="33"/>
      <c r="C341" s="12">
        <f>C342+C343+C344+C345+C346+C347</f>
        <v>154959.78</v>
      </c>
    </row>
    <row r="342" spans="1:3" x14ac:dyDescent="0.25">
      <c r="A342" s="33" t="s">
        <v>73</v>
      </c>
      <c r="B342" s="33"/>
      <c r="C342" s="12">
        <v>8000</v>
      </c>
    </row>
    <row r="343" spans="1:3" x14ac:dyDescent="0.25">
      <c r="A343" s="34" t="s">
        <v>107</v>
      </c>
      <c r="B343" s="34"/>
      <c r="C343" s="12">
        <v>45601</v>
      </c>
    </row>
    <row r="344" spans="1:3" x14ac:dyDescent="0.25">
      <c r="A344" s="39" t="s">
        <v>386</v>
      </c>
      <c r="B344" s="39"/>
      <c r="C344" s="12">
        <v>29983.78</v>
      </c>
    </row>
    <row r="345" spans="1:3" x14ac:dyDescent="0.25">
      <c r="A345" s="39" t="s">
        <v>110</v>
      </c>
      <c r="B345" s="39"/>
      <c r="C345" s="12">
        <v>0</v>
      </c>
    </row>
    <row r="346" spans="1:3" x14ac:dyDescent="0.25">
      <c r="A346" s="39" t="s">
        <v>102</v>
      </c>
      <c r="B346" s="39"/>
      <c r="C346" s="12">
        <v>34075</v>
      </c>
    </row>
    <row r="347" spans="1:3" x14ac:dyDescent="0.25">
      <c r="A347" s="39" t="s">
        <v>385</v>
      </c>
      <c r="B347" s="39"/>
      <c r="C347" s="12">
        <v>37300</v>
      </c>
    </row>
    <row r="348" spans="1:3" x14ac:dyDescent="0.25">
      <c r="A348" s="35" t="s">
        <v>24</v>
      </c>
      <c r="B348" s="35"/>
      <c r="C348" s="13">
        <f>C349+C350+C351+C442+C443+C447+C448+C451+C441</f>
        <v>3444138.59</v>
      </c>
    </row>
    <row r="349" spans="1:3" x14ac:dyDescent="0.25">
      <c r="A349" s="33" t="s">
        <v>25</v>
      </c>
      <c r="B349" s="33"/>
      <c r="C349" s="12">
        <v>1125549.1299999999</v>
      </c>
    </row>
    <row r="350" spans="1:3" x14ac:dyDescent="0.25">
      <c r="A350" s="33" t="s">
        <v>26</v>
      </c>
      <c r="B350" s="33"/>
      <c r="C350" s="12">
        <v>258057.27</v>
      </c>
    </row>
    <row r="351" spans="1:3" x14ac:dyDescent="0.25">
      <c r="A351" s="33" t="s">
        <v>27</v>
      </c>
      <c r="B351" s="33"/>
      <c r="C351" s="6">
        <f>SUM(C352:C440)</f>
        <v>81781.86000000003</v>
      </c>
    </row>
    <row r="352" spans="1:3" ht="17.100000000000001" customHeight="1" x14ac:dyDescent="0.25">
      <c r="A352" s="27" t="s">
        <v>272</v>
      </c>
      <c r="B352" s="25"/>
      <c r="C352" s="28">
        <v>191.36</v>
      </c>
    </row>
    <row r="353" spans="1:3" ht="17.100000000000001" customHeight="1" x14ac:dyDescent="0.25">
      <c r="A353" s="27" t="s">
        <v>387</v>
      </c>
      <c r="B353" s="24"/>
      <c r="C353" s="28">
        <v>498.96</v>
      </c>
    </row>
    <row r="354" spans="1:3" ht="17.100000000000001" customHeight="1" x14ac:dyDescent="0.25">
      <c r="A354" s="27" t="s">
        <v>388</v>
      </c>
      <c r="B354" s="24"/>
      <c r="C354" s="28">
        <v>98.49</v>
      </c>
    </row>
    <row r="355" spans="1:3" ht="17.100000000000001" customHeight="1" x14ac:dyDescent="0.25">
      <c r="A355" s="27" t="s">
        <v>389</v>
      </c>
      <c r="B355" s="24"/>
      <c r="C355" s="31">
        <v>8700</v>
      </c>
    </row>
    <row r="356" spans="1:3" ht="17.100000000000001" customHeight="1" x14ac:dyDescent="0.25">
      <c r="A356" s="27" t="s">
        <v>390</v>
      </c>
      <c r="B356" s="24"/>
      <c r="C356" s="28">
        <v>1300</v>
      </c>
    </row>
    <row r="357" spans="1:3" ht="17.100000000000001" customHeight="1" x14ac:dyDescent="0.25">
      <c r="A357" s="27" t="s">
        <v>391</v>
      </c>
      <c r="B357" s="24"/>
      <c r="C357" s="31">
        <v>5800</v>
      </c>
    </row>
    <row r="358" spans="1:3" ht="17.100000000000001" customHeight="1" x14ac:dyDescent="0.25">
      <c r="A358" s="27" t="s">
        <v>392</v>
      </c>
      <c r="B358" s="24"/>
      <c r="C358" s="31">
        <v>1638</v>
      </c>
    </row>
    <row r="359" spans="1:3" ht="17.100000000000001" customHeight="1" x14ac:dyDescent="0.25">
      <c r="A359" s="27" t="s">
        <v>393</v>
      </c>
      <c r="B359" s="24"/>
      <c r="C359" s="28">
        <v>196.05</v>
      </c>
    </row>
    <row r="360" spans="1:3" ht="17.100000000000001" customHeight="1" x14ac:dyDescent="0.25">
      <c r="A360" s="27" t="s">
        <v>394</v>
      </c>
      <c r="B360" s="24"/>
      <c r="C360" s="28">
        <v>253.48</v>
      </c>
    </row>
    <row r="361" spans="1:3" ht="17.100000000000001" customHeight="1" x14ac:dyDescent="0.25">
      <c r="A361" s="27" t="s">
        <v>395</v>
      </c>
      <c r="B361" s="24"/>
      <c r="C361" s="28">
        <v>183.72</v>
      </c>
    </row>
    <row r="362" spans="1:3" ht="17.100000000000001" customHeight="1" x14ac:dyDescent="0.25">
      <c r="A362" s="27" t="s">
        <v>396</v>
      </c>
      <c r="B362" s="24"/>
      <c r="C362" s="28">
        <v>370.83</v>
      </c>
    </row>
    <row r="363" spans="1:3" ht="17.100000000000001" customHeight="1" x14ac:dyDescent="0.25">
      <c r="A363" s="27" t="s">
        <v>397</v>
      </c>
      <c r="B363" s="24"/>
      <c r="C363" s="28">
        <v>951.12</v>
      </c>
    </row>
    <row r="364" spans="1:3" ht="17.100000000000001" customHeight="1" x14ac:dyDescent="0.25">
      <c r="A364" s="27" t="s">
        <v>387</v>
      </c>
      <c r="B364" s="24"/>
      <c r="C364" s="28">
        <v>342.96</v>
      </c>
    </row>
    <row r="365" spans="1:3" ht="17.100000000000001" customHeight="1" x14ac:dyDescent="0.25">
      <c r="A365" s="27" t="s">
        <v>398</v>
      </c>
      <c r="B365" s="24"/>
      <c r="C365" s="28">
        <v>471.24</v>
      </c>
    </row>
    <row r="366" spans="1:3" ht="17.100000000000001" customHeight="1" x14ac:dyDescent="0.25">
      <c r="A366" s="27" t="s">
        <v>399</v>
      </c>
      <c r="B366" s="24"/>
      <c r="C366" s="28">
        <v>662.73</v>
      </c>
    </row>
    <row r="367" spans="1:3" ht="17.100000000000001" customHeight="1" x14ac:dyDescent="0.25">
      <c r="A367" s="27" t="s">
        <v>400</v>
      </c>
      <c r="B367" s="24"/>
      <c r="C367" s="28">
        <v>71.94</v>
      </c>
    </row>
    <row r="368" spans="1:3" ht="17.100000000000001" customHeight="1" x14ac:dyDescent="0.25">
      <c r="A368" s="27" t="s">
        <v>401</v>
      </c>
      <c r="B368" s="24"/>
      <c r="C368" s="28">
        <v>67.72</v>
      </c>
    </row>
    <row r="369" spans="1:3" ht="17.100000000000001" customHeight="1" x14ac:dyDescent="0.25">
      <c r="A369" s="27" t="s">
        <v>402</v>
      </c>
      <c r="B369" s="24"/>
      <c r="C369" s="28">
        <v>426.5</v>
      </c>
    </row>
    <row r="370" spans="1:3" ht="17.100000000000001" customHeight="1" x14ac:dyDescent="0.25">
      <c r="A370" s="27" t="s">
        <v>273</v>
      </c>
      <c r="B370" s="24"/>
      <c r="C370" s="28">
        <v>140.22</v>
      </c>
    </row>
    <row r="371" spans="1:3" ht="17.100000000000001" customHeight="1" x14ac:dyDescent="0.25">
      <c r="A371" s="27" t="s">
        <v>403</v>
      </c>
      <c r="B371" s="24"/>
      <c r="C371" s="28">
        <v>56.13</v>
      </c>
    </row>
    <row r="372" spans="1:3" ht="17.100000000000001" customHeight="1" x14ac:dyDescent="0.25">
      <c r="A372" s="27" t="s">
        <v>404</v>
      </c>
      <c r="B372" s="24"/>
      <c r="C372" s="28">
        <v>146.69999999999999</v>
      </c>
    </row>
    <row r="373" spans="1:3" ht="17.100000000000001" customHeight="1" x14ac:dyDescent="0.25">
      <c r="A373" s="27" t="s">
        <v>396</v>
      </c>
      <c r="B373" s="24"/>
      <c r="C373" s="28">
        <v>74.319999999999993</v>
      </c>
    </row>
    <row r="374" spans="1:3" ht="17.100000000000001" customHeight="1" x14ac:dyDescent="0.25">
      <c r="A374" s="27" t="s">
        <v>405</v>
      </c>
      <c r="B374" s="25"/>
      <c r="C374" s="28">
        <v>61.25</v>
      </c>
    </row>
    <row r="375" spans="1:3" ht="17.100000000000001" customHeight="1" x14ac:dyDescent="0.25">
      <c r="A375" s="27" t="s">
        <v>399</v>
      </c>
      <c r="B375" s="24"/>
      <c r="C375" s="28">
        <v>85.81</v>
      </c>
    </row>
    <row r="376" spans="1:3" ht="17.100000000000001" customHeight="1" x14ac:dyDescent="0.25">
      <c r="A376" s="27" t="s">
        <v>271</v>
      </c>
      <c r="B376" s="24"/>
      <c r="C376" s="28">
        <v>297.08</v>
      </c>
    </row>
    <row r="377" spans="1:3" ht="17.100000000000001" customHeight="1" x14ac:dyDescent="0.25">
      <c r="A377" s="27" t="s">
        <v>272</v>
      </c>
      <c r="B377" s="24"/>
      <c r="C377" s="28">
        <v>382.72</v>
      </c>
    </row>
    <row r="378" spans="1:3" ht="17.100000000000001" customHeight="1" x14ac:dyDescent="0.25">
      <c r="A378" s="27" t="s">
        <v>273</v>
      </c>
      <c r="B378" s="24"/>
      <c r="C378" s="28">
        <v>46.74</v>
      </c>
    </row>
    <row r="379" spans="1:3" ht="17.100000000000001" customHeight="1" x14ac:dyDescent="0.25">
      <c r="A379" s="27" t="s">
        <v>406</v>
      </c>
      <c r="B379" s="24"/>
      <c r="C379" s="28">
        <v>264.10000000000002</v>
      </c>
    </row>
    <row r="380" spans="1:3" ht="17.100000000000001" customHeight="1" x14ac:dyDescent="0.25">
      <c r="A380" s="27" t="s">
        <v>407</v>
      </c>
      <c r="B380" s="24"/>
      <c r="C380" s="28">
        <v>473.19</v>
      </c>
    </row>
    <row r="381" spans="1:3" ht="17.100000000000001" customHeight="1" x14ac:dyDescent="0.25">
      <c r="A381" s="27" t="s">
        <v>408</v>
      </c>
      <c r="B381" s="24"/>
      <c r="C381" s="28">
        <v>168</v>
      </c>
    </row>
    <row r="382" spans="1:3" ht="17.100000000000001" customHeight="1" x14ac:dyDescent="0.25">
      <c r="A382" s="27" t="s">
        <v>409</v>
      </c>
      <c r="B382" s="24"/>
      <c r="C382" s="28">
        <v>204</v>
      </c>
    </row>
    <row r="383" spans="1:3" ht="17.100000000000001" customHeight="1" x14ac:dyDescent="0.25">
      <c r="A383" s="27" t="s">
        <v>403</v>
      </c>
      <c r="B383" s="24"/>
      <c r="C383" s="28">
        <v>98.13</v>
      </c>
    </row>
    <row r="384" spans="1:3" ht="17.100000000000001" customHeight="1" x14ac:dyDescent="0.25">
      <c r="A384" s="27" t="s">
        <v>410</v>
      </c>
      <c r="B384" s="25"/>
      <c r="C384" s="28">
        <v>96</v>
      </c>
    </row>
    <row r="385" spans="1:3" ht="17.100000000000001" customHeight="1" x14ac:dyDescent="0.25">
      <c r="A385" s="27" t="s">
        <v>411</v>
      </c>
      <c r="B385" s="24"/>
      <c r="C385" s="28">
        <v>60</v>
      </c>
    </row>
    <row r="386" spans="1:3" ht="17.100000000000001" customHeight="1" x14ac:dyDescent="0.25">
      <c r="A386" s="27" t="s">
        <v>412</v>
      </c>
      <c r="B386" s="24"/>
      <c r="C386" s="28">
        <v>75</v>
      </c>
    </row>
    <row r="387" spans="1:3" ht="17.100000000000001" customHeight="1" x14ac:dyDescent="0.25">
      <c r="A387" s="27" t="s">
        <v>413</v>
      </c>
      <c r="B387" s="24"/>
      <c r="C387" s="28">
        <v>50</v>
      </c>
    </row>
    <row r="388" spans="1:3" ht="17.100000000000001" customHeight="1" x14ac:dyDescent="0.25">
      <c r="A388" s="27" t="s">
        <v>414</v>
      </c>
      <c r="B388" s="24"/>
      <c r="C388" s="28">
        <v>100</v>
      </c>
    </row>
    <row r="389" spans="1:3" ht="17.100000000000001" customHeight="1" x14ac:dyDescent="0.25">
      <c r="A389" s="27" t="s">
        <v>415</v>
      </c>
      <c r="B389" s="24"/>
      <c r="C389" s="28">
        <v>136</v>
      </c>
    </row>
    <row r="390" spans="1:3" ht="17.100000000000001" customHeight="1" x14ac:dyDescent="0.25">
      <c r="A390" s="27" t="s">
        <v>416</v>
      </c>
      <c r="B390" s="24"/>
      <c r="C390" s="28">
        <v>319.2</v>
      </c>
    </row>
    <row r="391" spans="1:3" ht="17.100000000000001" customHeight="1" x14ac:dyDescent="0.25">
      <c r="A391" s="27" t="s">
        <v>417</v>
      </c>
      <c r="B391" s="24"/>
      <c r="C391" s="28">
        <v>376</v>
      </c>
    </row>
    <row r="392" spans="1:3" ht="17.100000000000001" customHeight="1" x14ac:dyDescent="0.25">
      <c r="A392" s="27" t="s">
        <v>418</v>
      </c>
      <c r="B392" s="24"/>
      <c r="C392" s="28">
        <v>190</v>
      </c>
    </row>
    <row r="393" spans="1:3" ht="17.100000000000001" customHeight="1" x14ac:dyDescent="0.25">
      <c r="A393" s="27" t="s">
        <v>419</v>
      </c>
      <c r="B393" s="24"/>
      <c r="C393" s="28">
        <v>188</v>
      </c>
    </row>
    <row r="394" spans="1:3" ht="17.100000000000001" customHeight="1" x14ac:dyDescent="0.25">
      <c r="A394" s="27" t="s">
        <v>420</v>
      </c>
      <c r="B394" s="24"/>
      <c r="C394" s="28">
        <v>80</v>
      </c>
    </row>
    <row r="395" spans="1:3" ht="17.100000000000001" customHeight="1" x14ac:dyDescent="0.25">
      <c r="A395" s="27" t="s">
        <v>421</v>
      </c>
      <c r="B395" s="24"/>
      <c r="C395" s="28">
        <v>90</v>
      </c>
    </row>
    <row r="396" spans="1:3" ht="17.100000000000001" customHeight="1" x14ac:dyDescent="0.25">
      <c r="A396" s="27" t="s">
        <v>422</v>
      </c>
      <c r="B396" s="25"/>
      <c r="C396" s="28">
        <v>280</v>
      </c>
    </row>
    <row r="397" spans="1:3" ht="17.100000000000001" customHeight="1" x14ac:dyDescent="0.25">
      <c r="A397" s="27" t="s">
        <v>423</v>
      </c>
      <c r="B397" s="24"/>
      <c r="C397" s="28">
        <v>120</v>
      </c>
    </row>
    <row r="398" spans="1:3" ht="17.100000000000001" customHeight="1" x14ac:dyDescent="0.25">
      <c r="A398" s="27" t="s">
        <v>424</v>
      </c>
      <c r="B398" s="24"/>
      <c r="C398" s="28">
        <v>100</v>
      </c>
    </row>
    <row r="399" spans="1:3" ht="17.100000000000001" customHeight="1" x14ac:dyDescent="0.25">
      <c r="A399" s="27" t="s">
        <v>425</v>
      </c>
      <c r="B399" s="24"/>
      <c r="C399" s="28">
        <v>192</v>
      </c>
    </row>
    <row r="400" spans="1:3" ht="17.100000000000001" customHeight="1" x14ac:dyDescent="0.25">
      <c r="A400" s="27" t="s">
        <v>426</v>
      </c>
      <c r="B400" s="24"/>
      <c r="C400" s="28">
        <v>144</v>
      </c>
    </row>
    <row r="401" spans="1:3" ht="17.100000000000001" customHeight="1" x14ac:dyDescent="0.25">
      <c r="A401" s="27" t="s">
        <v>427</v>
      </c>
      <c r="B401" s="24"/>
      <c r="C401" s="28">
        <v>365</v>
      </c>
    </row>
    <row r="402" spans="1:3" ht="17.100000000000001" customHeight="1" x14ac:dyDescent="0.25">
      <c r="A402" s="27" t="s">
        <v>428</v>
      </c>
      <c r="B402" s="24"/>
      <c r="C402" s="28">
        <v>316</v>
      </c>
    </row>
    <row r="403" spans="1:3" ht="17.100000000000001" customHeight="1" x14ac:dyDescent="0.25">
      <c r="A403" s="27" t="s">
        <v>429</v>
      </c>
      <c r="B403" s="24"/>
      <c r="C403" s="28">
        <v>128</v>
      </c>
    </row>
    <row r="404" spans="1:3" ht="17.100000000000001" customHeight="1" x14ac:dyDescent="0.25">
      <c r="A404" s="27" t="s">
        <v>430</v>
      </c>
      <c r="B404" s="24"/>
      <c r="C404" s="28">
        <v>330</v>
      </c>
    </row>
    <row r="405" spans="1:3" ht="17.100000000000001" customHeight="1" x14ac:dyDescent="0.25">
      <c r="A405" s="27" t="s">
        <v>431</v>
      </c>
      <c r="B405" s="24"/>
      <c r="C405" s="31">
        <v>1520</v>
      </c>
    </row>
    <row r="406" spans="1:3" ht="17.100000000000001" customHeight="1" x14ac:dyDescent="0.25">
      <c r="A406" s="27" t="s">
        <v>432</v>
      </c>
      <c r="B406" s="24"/>
      <c r="C406" s="28">
        <v>810</v>
      </c>
    </row>
    <row r="407" spans="1:3" ht="17.100000000000001" customHeight="1" x14ac:dyDescent="0.25">
      <c r="A407" s="27" t="s">
        <v>433</v>
      </c>
      <c r="B407" s="24"/>
      <c r="C407" s="28">
        <v>590</v>
      </c>
    </row>
    <row r="408" spans="1:3" ht="17.100000000000001" customHeight="1" x14ac:dyDescent="0.25">
      <c r="A408" s="27" t="s">
        <v>434</v>
      </c>
      <c r="B408" s="25"/>
      <c r="C408" s="28">
        <v>400</v>
      </c>
    </row>
    <row r="409" spans="1:3" ht="17.100000000000001" customHeight="1" x14ac:dyDescent="0.25">
      <c r="A409" s="27" t="s">
        <v>435</v>
      </c>
      <c r="B409" s="24"/>
      <c r="C409" s="28">
        <v>500</v>
      </c>
    </row>
    <row r="410" spans="1:3" ht="17.100000000000001" customHeight="1" x14ac:dyDescent="0.25">
      <c r="A410" s="27" t="s">
        <v>436</v>
      </c>
      <c r="B410" s="24"/>
      <c r="C410" s="28">
        <v>900</v>
      </c>
    </row>
    <row r="411" spans="1:3" ht="17.100000000000001" customHeight="1" x14ac:dyDescent="0.25">
      <c r="A411" s="27" t="s">
        <v>437</v>
      </c>
      <c r="B411" s="24"/>
      <c r="C411" s="28">
        <v>220</v>
      </c>
    </row>
    <row r="412" spans="1:3" ht="17.100000000000001" customHeight="1" x14ac:dyDescent="0.25">
      <c r="A412" s="27" t="s">
        <v>108</v>
      </c>
      <c r="B412" s="24"/>
      <c r="C412" s="28">
        <v>99</v>
      </c>
    </row>
    <row r="413" spans="1:3" ht="17.100000000000001" customHeight="1" x14ac:dyDescent="0.25">
      <c r="A413" s="27" t="s">
        <v>438</v>
      </c>
      <c r="B413" s="24"/>
      <c r="C413" s="28">
        <v>215.1</v>
      </c>
    </row>
    <row r="414" spans="1:3" ht="17.100000000000001" customHeight="1" x14ac:dyDescent="0.25">
      <c r="A414" s="27" t="s">
        <v>439</v>
      </c>
      <c r="B414" s="24"/>
      <c r="C414" s="28">
        <v>676</v>
      </c>
    </row>
    <row r="415" spans="1:3" ht="17.100000000000001" customHeight="1" x14ac:dyDescent="0.25">
      <c r="A415" s="27" t="s">
        <v>440</v>
      </c>
      <c r="B415" s="24"/>
      <c r="C415" s="31">
        <v>1200</v>
      </c>
    </row>
    <row r="416" spans="1:3" ht="17.100000000000001" customHeight="1" x14ac:dyDescent="0.25">
      <c r="A416" s="27" t="s">
        <v>441</v>
      </c>
      <c r="B416" s="24"/>
      <c r="C416" s="28">
        <v>80</v>
      </c>
    </row>
    <row r="417" spans="1:3" ht="17.100000000000001" customHeight="1" x14ac:dyDescent="0.25">
      <c r="A417" s="27" t="s">
        <v>442</v>
      </c>
      <c r="B417" s="24"/>
      <c r="C417" s="28">
        <v>620</v>
      </c>
    </row>
    <row r="418" spans="1:3" ht="17.100000000000001" customHeight="1" x14ac:dyDescent="0.25">
      <c r="A418" s="27" t="s">
        <v>443</v>
      </c>
      <c r="B418" s="24"/>
      <c r="C418" s="31">
        <v>7545</v>
      </c>
    </row>
    <row r="419" spans="1:3" ht="17.100000000000001" customHeight="1" x14ac:dyDescent="0.25">
      <c r="A419" s="27" t="s">
        <v>444</v>
      </c>
      <c r="B419" s="24"/>
      <c r="C419" s="31">
        <v>2896</v>
      </c>
    </row>
    <row r="420" spans="1:3" ht="17.100000000000001" customHeight="1" x14ac:dyDescent="0.25">
      <c r="A420" s="27" t="s">
        <v>445</v>
      </c>
      <c r="B420" s="24"/>
      <c r="C420" s="31">
        <v>22540</v>
      </c>
    </row>
    <row r="421" spans="1:3" ht="17.100000000000001" customHeight="1" x14ac:dyDescent="0.25">
      <c r="A421" s="27" t="s">
        <v>446</v>
      </c>
      <c r="B421" s="24"/>
      <c r="C421" s="31">
        <v>4330</v>
      </c>
    </row>
    <row r="422" spans="1:3" ht="17.100000000000001" customHeight="1" x14ac:dyDescent="0.25">
      <c r="A422" s="27" t="s">
        <v>447</v>
      </c>
      <c r="B422" s="24"/>
      <c r="C422" s="31">
        <v>4160</v>
      </c>
    </row>
    <row r="423" spans="1:3" ht="17.100000000000001" customHeight="1" x14ac:dyDescent="0.25">
      <c r="A423" s="40" t="s">
        <v>448</v>
      </c>
      <c r="B423" s="40" t="s">
        <v>448</v>
      </c>
      <c r="C423" s="28">
        <v>420</v>
      </c>
    </row>
    <row r="424" spans="1:3" ht="17.100000000000001" customHeight="1" x14ac:dyDescent="0.25">
      <c r="A424" s="27" t="s">
        <v>449</v>
      </c>
      <c r="B424" s="24"/>
      <c r="C424" s="28">
        <v>432</v>
      </c>
    </row>
    <row r="425" spans="1:3" ht="17.100000000000001" customHeight="1" x14ac:dyDescent="0.25">
      <c r="A425" s="27" t="s">
        <v>450</v>
      </c>
      <c r="B425" s="24"/>
      <c r="C425" s="28">
        <v>414</v>
      </c>
    </row>
    <row r="426" spans="1:3" ht="17.100000000000001" customHeight="1" x14ac:dyDescent="0.25">
      <c r="A426" s="27" t="s">
        <v>451</v>
      </c>
      <c r="B426" s="24"/>
      <c r="C426" s="28">
        <v>225.96</v>
      </c>
    </row>
    <row r="427" spans="1:3" ht="17.100000000000001" customHeight="1" x14ac:dyDescent="0.25">
      <c r="A427" s="27" t="s">
        <v>452</v>
      </c>
      <c r="B427" s="24"/>
      <c r="C427" s="28">
        <v>114</v>
      </c>
    </row>
    <row r="428" spans="1:3" ht="17.100000000000001" customHeight="1" x14ac:dyDescent="0.25">
      <c r="A428" s="27" t="s">
        <v>453</v>
      </c>
      <c r="B428" s="24"/>
      <c r="C428" s="28">
        <v>114</v>
      </c>
    </row>
    <row r="429" spans="1:3" ht="17.100000000000001" customHeight="1" x14ac:dyDescent="0.25">
      <c r="A429" s="27" t="s">
        <v>454</v>
      </c>
      <c r="B429" s="24"/>
      <c r="C429" s="28">
        <v>204</v>
      </c>
    </row>
    <row r="430" spans="1:3" ht="17.100000000000001" customHeight="1" x14ac:dyDescent="0.25">
      <c r="A430" s="27" t="s">
        <v>455</v>
      </c>
      <c r="B430" s="24"/>
      <c r="C430" s="28">
        <v>60</v>
      </c>
    </row>
    <row r="431" spans="1:3" ht="17.100000000000001" customHeight="1" x14ac:dyDescent="0.25">
      <c r="A431" s="27" t="s">
        <v>456</v>
      </c>
      <c r="B431" s="24"/>
      <c r="C431" s="28">
        <v>138</v>
      </c>
    </row>
    <row r="432" spans="1:3" ht="17.100000000000001" customHeight="1" x14ac:dyDescent="0.25">
      <c r="A432" s="27" t="s">
        <v>457</v>
      </c>
      <c r="B432" s="24"/>
      <c r="C432" s="28">
        <v>222</v>
      </c>
    </row>
    <row r="433" spans="1:3" ht="17.100000000000001" customHeight="1" x14ac:dyDescent="0.25">
      <c r="A433" s="27" t="s">
        <v>458</v>
      </c>
      <c r="B433" s="24"/>
      <c r="C433" s="28">
        <v>156</v>
      </c>
    </row>
    <row r="434" spans="1:3" ht="17.100000000000001" customHeight="1" x14ac:dyDescent="0.25">
      <c r="A434" s="27" t="s">
        <v>459</v>
      </c>
      <c r="B434" s="24"/>
      <c r="C434" s="28">
        <v>40</v>
      </c>
    </row>
    <row r="435" spans="1:3" ht="17.100000000000001" customHeight="1" x14ac:dyDescent="0.25">
      <c r="A435" s="27" t="s">
        <v>460</v>
      </c>
      <c r="B435" s="24"/>
      <c r="C435" s="28">
        <v>186</v>
      </c>
    </row>
    <row r="436" spans="1:3" ht="17.100000000000001" customHeight="1" x14ac:dyDescent="0.25">
      <c r="A436" s="27" t="s">
        <v>461</v>
      </c>
      <c r="B436" s="24"/>
      <c r="C436" s="28">
        <v>196.05</v>
      </c>
    </row>
    <row r="437" spans="1:3" ht="17.100000000000001" customHeight="1" x14ac:dyDescent="0.25">
      <c r="A437" s="40" t="s">
        <v>396</v>
      </c>
      <c r="B437" s="40" t="s">
        <v>396</v>
      </c>
      <c r="C437" s="28">
        <v>37.159999999999997</v>
      </c>
    </row>
    <row r="438" spans="1:3" ht="17.100000000000001" customHeight="1" x14ac:dyDescent="0.25">
      <c r="A438" s="27" t="s">
        <v>462</v>
      </c>
      <c r="B438" s="24"/>
      <c r="C438" s="28">
        <v>223.74</v>
      </c>
    </row>
    <row r="439" spans="1:3" ht="17.100000000000001" customHeight="1" x14ac:dyDescent="0.25">
      <c r="A439" s="27" t="s">
        <v>271</v>
      </c>
      <c r="B439" s="24"/>
      <c r="C439" s="28">
        <v>594.16</v>
      </c>
    </row>
    <row r="440" spans="1:3" ht="17.100000000000001" customHeight="1" x14ac:dyDescent="0.25">
      <c r="A440" s="27" t="s">
        <v>405</v>
      </c>
      <c r="B440" s="24"/>
      <c r="C440" s="28">
        <v>245</v>
      </c>
    </row>
    <row r="441" spans="1:3" x14ac:dyDescent="0.25">
      <c r="A441" s="33" t="s">
        <v>28</v>
      </c>
      <c r="B441" s="33"/>
      <c r="C441" s="14">
        <v>91600</v>
      </c>
    </row>
    <row r="442" spans="1:3" x14ac:dyDescent="0.25">
      <c r="A442" s="33" t="s">
        <v>29</v>
      </c>
      <c r="B442" s="33"/>
      <c r="C442" s="12">
        <v>666.05</v>
      </c>
    </row>
    <row r="443" spans="1:3" x14ac:dyDescent="0.25">
      <c r="A443" s="33" t="s">
        <v>30</v>
      </c>
      <c r="B443" s="33"/>
      <c r="C443" s="12">
        <f>C444+C445+C446</f>
        <v>1372800</v>
      </c>
    </row>
    <row r="444" spans="1:3" x14ac:dyDescent="0.25">
      <c r="A444" s="33" t="s">
        <v>47</v>
      </c>
      <c r="B444" s="33"/>
      <c r="C444" s="12">
        <v>0</v>
      </c>
    </row>
    <row r="445" spans="1:3" x14ac:dyDescent="0.25">
      <c r="A445" s="33" t="s">
        <v>70</v>
      </c>
      <c r="B445" s="33"/>
      <c r="C445" s="12">
        <v>0</v>
      </c>
    </row>
    <row r="446" spans="1:3" x14ac:dyDescent="0.25">
      <c r="A446" s="33" t="s">
        <v>80</v>
      </c>
      <c r="B446" s="33"/>
      <c r="C446" s="12">
        <v>1372800</v>
      </c>
    </row>
    <row r="447" spans="1:3" x14ac:dyDescent="0.25">
      <c r="A447" s="33" t="s">
        <v>31</v>
      </c>
      <c r="B447" s="33"/>
      <c r="C447" s="12">
        <v>0</v>
      </c>
    </row>
    <row r="448" spans="1:3" x14ac:dyDescent="0.25">
      <c r="A448" s="33" t="s">
        <v>32</v>
      </c>
      <c r="B448" s="33"/>
      <c r="C448" s="12">
        <f>C449+C450</f>
        <v>0</v>
      </c>
    </row>
    <row r="449" spans="1:3" x14ac:dyDescent="0.25">
      <c r="A449" s="33" t="s">
        <v>74</v>
      </c>
      <c r="B449" s="33"/>
      <c r="C449" s="12">
        <v>0</v>
      </c>
    </row>
    <row r="450" spans="1:3" x14ac:dyDescent="0.25">
      <c r="A450" s="33" t="s">
        <v>95</v>
      </c>
      <c r="B450" s="33"/>
      <c r="C450" s="12">
        <v>0</v>
      </c>
    </row>
    <row r="451" spans="1:3" x14ac:dyDescent="0.25">
      <c r="A451" s="33" t="s">
        <v>33</v>
      </c>
      <c r="B451" s="33"/>
      <c r="C451" s="12">
        <f>C452+C453</f>
        <v>513684.28</v>
      </c>
    </row>
    <row r="452" spans="1:3" x14ac:dyDescent="0.25">
      <c r="A452" s="33" t="s">
        <v>48</v>
      </c>
      <c r="B452" s="33"/>
      <c r="C452" s="12">
        <v>513684.28</v>
      </c>
    </row>
    <row r="453" spans="1:3" x14ac:dyDescent="0.25">
      <c r="A453" s="33" t="s">
        <v>69</v>
      </c>
      <c r="B453" s="33"/>
      <c r="C453" s="12">
        <v>0</v>
      </c>
    </row>
    <row r="454" spans="1:3" x14ac:dyDescent="0.25">
      <c r="A454" s="35" t="s">
        <v>34</v>
      </c>
      <c r="B454" s="35"/>
      <c r="C454" s="18">
        <f>C459+C455+C457+C456+C458</f>
        <v>23897.61</v>
      </c>
    </row>
    <row r="455" spans="1:3" x14ac:dyDescent="0.25">
      <c r="A455" s="33" t="s">
        <v>62</v>
      </c>
      <c r="B455" s="33"/>
      <c r="C455" s="12">
        <v>3365.86</v>
      </c>
    </row>
    <row r="456" spans="1:3" x14ac:dyDescent="0.25">
      <c r="A456" s="33" t="s">
        <v>63</v>
      </c>
      <c r="B456" s="33"/>
      <c r="C456" s="12">
        <v>0</v>
      </c>
    </row>
    <row r="457" spans="1:3" x14ac:dyDescent="0.25">
      <c r="A457" s="33" t="s">
        <v>96</v>
      </c>
      <c r="B457" s="33"/>
      <c r="C457" s="12">
        <v>4880.5</v>
      </c>
    </row>
    <row r="458" spans="1:3" x14ac:dyDescent="0.25">
      <c r="A458" s="33" t="s">
        <v>64</v>
      </c>
      <c r="B458" s="33"/>
      <c r="C458" s="12">
        <v>0</v>
      </c>
    </row>
    <row r="459" spans="1:3" x14ac:dyDescent="0.25">
      <c r="A459" s="33" t="s">
        <v>50</v>
      </c>
      <c r="B459" s="33"/>
      <c r="C459" s="12">
        <v>15651.25</v>
      </c>
    </row>
    <row r="460" spans="1:3" x14ac:dyDescent="0.25">
      <c r="A460" s="35" t="s">
        <v>35</v>
      </c>
      <c r="B460" s="35"/>
      <c r="C460" s="19">
        <f>C461+C462+C463+C469</f>
        <v>1196362.46</v>
      </c>
    </row>
    <row r="461" spans="1:3" x14ac:dyDescent="0.25">
      <c r="A461" s="37" t="s">
        <v>52</v>
      </c>
      <c r="B461" s="37"/>
      <c r="C461" s="4">
        <v>770158.1</v>
      </c>
    </row>
    <row r="462" spans="1:3" x14ac:dyDescent="0.25">
      <c r="A462" s="37" t="s">
        <v>104</v>
      </c>
      <c r="B462" s="37"/>
      <c r="C462" s="4">
        <v>151463.70000000001</v>
      </c>
    </row>
    <row r="463" spans="1:3" s="21" customFormat="1" ht="14.25" x14ac:dyDescent="0.2">
      <c r="A463" s="38" t="s">
        <v>53</v>
      </c>
      <c r="B463" s="38"/>
      <c r="C463" s="6">
        <f>C464+C465+C466+C468+C467</f>
        <v>72870.87000000001</v>
      </c>
    </row>
    <row r="464" spans="1:3" x14ac:dyDescent="0.25">
      <c r="A464" s="37" t="s">
        <v>54</v>
      </c>
      <c r="B464" s="37"/>
      <c r="C464" s="30">
        <v>8414.65</v>
      </c>
    </row>
    <row r="465" spans="1:3" x14ac:dyDescent="0.25">
      <c r="A465" s="37" t="s">
        <v>87</v>
      </c>
      <c r="B465" s="37"/>
      <c r="C465" s="30">
        <v>10097.58</v>
      </c>
    </row>
    <row r="466" spans="1:3" x14ac:dyDescent="0.25">
      <c r="A466" s="37" t="s">
        <v>86</v>
      </c>
      <c r="B466" s="37"/>
      <c r="C466" s="30">
        <v>35173.24</v>
      </c>
    </row>
    <row r="467" spans="1:3" x14ac:dyDescent="0.25">
      <c r="A467" s="37" t="s">
        <v>100</v>
      </c>
      <c r="B467" s="37"/>
      <c r="C467" s="30">
        <v>11275.63</v>
      </c>
    </row>
    <row r="468" spans="1:3" x14ac:dyDescent="0.25">
      <c r="A468" s="37" t="s">
        <v>85</v>
      </c>
      <c r="B468" s="37"/>
      <c r="C468" s="30">
        <v>7909.77</v>
      </c>
    </row>
    <row r="469" spans="1:3" s="21" customFormat="1" ht="14.25" x14ac:dyDescent="0.2">
      <c r="A469" s="38" t="s">
        <v>55</v>
      </c>
      <c r="B469" s="38"/>
      <c r="C469" s="6">
        <f>SUM(C470:C483)</f>
        <v>201869.79000000004</v>
      </c>
    </row>
    <row r="470" spans="1:3" s="21" customFormat="1" x14ac:dyDescent="0.2">
      <c r="A470" s="37" t="s">
        <v>71</v>
      </c>
      <c r="B470" s="37"/>
      <c r="C470" s="30">
        <v>841.47</v>
      </c>
    </row>
    <row r="471" spans="1:3" ht="15" customHeight="1" x14ac:dyDescent="0.25">
      <c r="A471" s="37" t="s">
        <v>91</v>
      </c>
      <c r="B471" s="37" t="s">
        <v>68</v>
      </c>
      <c r="C471" s="30">
        <v>39885.440000000002</v>
      </c>
    </row>
    <row r="472" spans="1:3" ht="15" customHeight="1" x14ac:dyDescent="0.25">
      <c r="A472" s="37" t="s">
        <v>88</v>
      </c>
      <c r="B472" s="37"/>
      <c r="C472" s="30">
        <v>16829.3</v>
      </c>
    </row>
    <row r="473" spans="1:3" ht="15" customHeight="1" x14ac:dyDescent="0.25">
      <c r="A473" s="37" t="s">
        <v>56</v>
      </c>
      <c r="B473" s="37"/>
      <c r="C473" s="30">
        <v>10939.05</v>
      </c>
    </row>
    <row r="474" spans="1:3" ht="15" customHeight="1" x14ac:dyDescent="0.25">
      <c r="A474" s="37" t="s">
        <v>57</v>
      </c>
      <c r="B474" s="37"/>
      <c r="C474" s="30">
        <v>2356.1</v>
      </c>
    </row>
    <row r="475" spans="1:3" x14ac:dyDescent="0.25">
      <c r="A475" s="37" t="s">
        <v>89</v>
      </c>
      <c r="B475" s="37"/>
      <c r="C475" s="30">
        <v>1514.64</v>
      </c>
    </row>
    <row r="476" spans="1:3" x14ac:dyDescent="0.25">
      <c r="A476" s="37" t="s">
        <v>90</v>
      </c>
      <c r="B476" s="37"/>
      <c r="C476" s="30">
        <v>5217.08</v>
      </c>
    </row>
    <row r="477" spans="1:3" x14ac:dyDescent="0.25">
      <c r="A477" s="37" t="s">
        <v>58</v>
      </c>
      <c r="B477" s="37" t="s">
        <v>58</v>
      </c>
      <c r="C477" s="30">
        <v>26590.29</v>
      </c>
    </row>
    <row r="478" spans="1:3" x14ac:dyDescent="0.25">
      <c r="A478" s="37" t="s">
        <v>59</v>
      </c>
      <c r="B478" s="37" t="s">
        <v>59</v>
      </c>
      <c r="C478" s="30">
        <v>73544.039999999994</v>
      </c>
    </row>
    <row r="479" spans="1:3" x14ac:dyDescent="0.25">
      <c r="A479" s="37" t="s">
        <v>97</v>
      </c>
      <c r="B479" s="37" t="s">
        <v>59</v>
      </c>
      <c r="C479" s="30">
        <v>1178.05</v>
      </c>
    </row>
    <row r="480" spans="1:3" x14ac:dyDescent="0.25">
      <c r="A480" s="37" t="s">
        <v>98</v>
      </c>
      <c r="B480" s="37"/>
      <c r="C480" s="30">
        <v>336.59</v>
      </c>
    </row>
    <row r="481" spans="1:3" x14ac:dyDescent="0.25">
      <c r="A481" s="37" t="s">
        <v>99</v>
      </c>
      <c r="B481" s="37"/>
      <c r="C481" s="30">
        <v>2356.1</v>
      </c>
    </row>
    <row r="482" spans="1:3" x14ac:dyDescent="0.25">
      <c r="A482" s="37" t="s">
        <v>105</v>
      </c>
      <c r="B482" s="37"/>
      <c r="C482" s="30">
        <v>18175.64</v>
      </c>
    </row>
    <row r="483" spans="1:3" x14ac:dyDescent="0.25">
      <c r="A483" s="37" t="s">
        <v>109</v>
      </c>
      <c r="B483" s="37"/>
      <c r="C483" s="30">
        <v>2106</v>
      </c>
    </row>
    <row r="484" spans="1:3" x14ac:dyDescent="0.25">
      <c r="A484" s="35" t="s">
        <v>36</v>
      </c>
      <c r="B484" s="35"/>
      <c r="C484" s="13">
        <f>C485</f>
        <v>75058.679999999993</v>
      </c>
    </row>
    <row r="485" spans="1:3" x14ac:dyDescent="0.25">
      <c r="A485" s="33" t="s">
        <v>51</v>
      </c>
      <c r="B485" s="33"/>
      <c r="C485" s="14">
        <v>75058.679999999993</v>
      </c>
    </row>
    <row r="486" spans="1:3" ht="15.75" customHeight="1" x14ac:dyDescent="0.25">
      <c r="A486" s="35" t="s">
        <v>37</v>
      </c>
      <c r="B486" s="35"/>
      <c r="C486" s="14">
        <f>C20+C202+C348+C454+C460+C484</f>
        <v>6822085.2799999993</v>
      </c>
    </row>
    <row r="487" spans="1:3" x14ac:dyDescent="0.25">
      <c r="A487" s="35" t="s">
        <v>38</v>
      </c>
      <c r="B487" s="35"/>
      <c r="C487" s="14">
        <f>C17-C486</f>
        <v>-844500.75999999885</v>
      </c>
    </row>
    <row r="488" spans="1:3" x14ac:dyDescent="0.25">
      <c r="A488" s="35" t="s">
        <v>103</v>
      </c>
      <c r="B488" s="35"/>
      <c r="C488" s="14">
        <f>B2+C17-B17+B9</f>
        <v>-662630.07999999914</v>
      </c>
    </row>
    <row r="491" spans="1:3" x14ac:dyDescent="0.25">
      <c r="A491" s="20" t="s">
        <v>60</v>
      </c>
      <c r="B491" s="7" t="s">
        <v>75</v>
      </c>
    </row>
    <row r="492" spans="1:3" x14ac:dyDescent="0.25">
      <c r="A492" s="20"/>
    </row>
    <row r="493" spans="1:3" x14ac:dyDescent="0.25">
      <c r="A493" s="20" t="s">
        <v>76</v>
      </c>
      <c r="B493" s="7" t="s">
        <v>61</v>
      </c>
    </row>
  </sheetData>
  <mergeCells count="93">
    <mergeCell ref="A456:B456"/>
    <mergeCell ref="A457:B457"/>
    <mergeCell ref="A450:B450"/>
    <mergeCell ref="A466:B466"/>
    <mergeCell ref="A471:B471"/>
    <mergeCell ref="A477:B477"/>
    <mergeCell ref="A458:B458"/>
    <mergeCell ref="A463:B463"/>
    <mergeCell ref="A468:B468"/>
    <mergeCell ref="A475:B475"/>
    <mergeCell ref="A337:B337"/>
    <mergeCell ref="A336:B336"/>
    <mergeCell ref="A341:B341"/>
    <mergeCell ref="A442:B442"/>
    <mergeCell ref="A449:B449"/>
    <mergeCell ref="A441:B441"/>
    <mergeCell ref="A443:B443"/>
    <mergeCell ref="A447:B447"/>
    <mergeCell ref="A448:B448"/>
    <mergeCell ref="A444:B444"/>
    <mergeCell ref="A343:B343"/>
    <mergeCell ref="A338:B338"/>
    <mergeCell ref="A446:B446"/>
    <mergeCell ref="A344:B344"/>
    <mergeCell ref="A348:B348"/>
    <mergeCell ref="A340:B340"/>
    <mergeCell ref="A339:B339"/>
    <mergeCell ref="A488:B488"/>
    <mergeCell ref="A487:B487"/>
    <mergeCell ref="A485:B485"/>
    <mergeCell ref="A484:B484"/>
    <mergeCell ref="A486:B486"/>
    <mergeCell ref="A478:B478"/>
    <mergeCell ref="A470:B470"/>
    <mergeCell ref="A483:B483"/>
    <mergeCell ref="A464:B464"/>
    <mergeCell ref="A465:B465"/>
    <mergeCell ref="A469:B469"/>
    <mergeCell ref="A482:B482"/>
    <mergeCell ref="A481:B481"/>
    <mergeCell ref="A476:B476"/>
    <mergeCell ref="A474:B474"/>
    <mergeCell ref="A473:B473"/>
    <mergeCell ref="A472:B472"/>
    <mergeCell ref="A467:B467"/>
    <mergeCell ref="A480:B480"/>
    <mergeCell ref="A479:B479"/>
    <mergeCell ref="A328:B328"/>
    <mergeCell ref="A349:B349"/>
    <mergeCell ref="A350:B350"/>
    <mergeCell ref="A345:B345"/>
    <mergeCell ref="A346:B346"/>
    <mergeCell ref="A334:B334"/>
    <mergeCell ref="A335:B335"/>
    <mergeCell ref="A347:B347"/>
    <mergeCell ref="A462:B462"/>
    <mergeCell ref="A459:B459"/>
    <mergeCell ref="A461:B461"/>
    <mergeCell ref="A460:B460"/>
    <mergeCell ref="A437:B437"/>
    <mergeCell ref="A423:B423"/>
    <mergeCell ref="A333:B333"/>
    <mergeCell ref="A329:B329"/>
    <mergeCell ref="A455:B455"/>
    <mergeCell ref="A453:B453"/>
    <mergeCell ref="A454:B454"/>
    <mergeCell ref="A342:B342"/>
    <mergeCell ref="A351:B351"/>
    <mergeCell ref="A452:B452"/>
    <mergeCell ref="A445:B445"/>
    <mergeCell ref="A451:B451"/>
    <mergeCell ref="A331:B331"/>
    <mergeCell ref="A330:B330"/>
    <mergeCell ref="A1:C1"/>
    <mergeCell ref="A19:B19"/>
    <mergeCell ref="A20:B20"/>
    <mergeCell ref="A21:B21"/>
    <mergeCell ref="A18:C18"/>
    <mergeCell ref="A23:B23"/>
    <mergeCell ref="A325:B325"/>
    <mergeCell ref="A326:B326"/>
    <mergeCell ref="A327:B327"/>
    <mergeCell ref="A22:B22"/>
    <mergeCell ref="A24:B24"/>
    <mergeCell ref="A199:B199"/>
    <mergeCell ref="A198:B198"/>
    <mergeCell ref="A202:B202"/>
    <mergeCell ref="A203:B203"/>
    <mergeCell ref="A205:B205"/>
    <mergeCell ref="A204:B204"/>
    <mergeCell ref="A332:B332"/>
    <mergeCell ref="A200:B200"/>
    <mergeCell ref="A201:B201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2023-03-31T12:27:56Z</dcterms:modified>
</cp:coreProperties>
</file>